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0" windowWidth="19320" windowHeight="15480" tabRatio="917" activeTab="0"/>
  </bookViews>
  <sheets>
    <sheet name="Service Record" sheetId="1" r:id="rId1"/>
    <sheet name="2006 MPG" sheetId="2" r:id="rId2"/>
    <sheet name="2005 MPG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 Meimann</author>
    <author>Dave M</author>
  </authors>
  <commentList>
    <comment ref="D3" authorId="0">
      <text>
        <r>
          <rPr>
            <b/>
            <sz val="9"/>
            <rFont val="Geneva"/>
            <family val="0"/>
          </rPr>
          <t>David Meimann:</t>
        </r>
        <r>
          <rPr>
            <sz val="9"/>
            <rFont val="Geneva"/>
            <family val="0"/>
          </rPr>
          <t xml:space="preserve">
Cost for repairs; I.e. items that wore out or broke and REQUIRED replacement; or items that were replaced as preventive/ predictave maintenance (hoses, etc.)
</t>
        </r>
      </text>
    </comment>
    <comment ref="C82" authorId="1">
      <text>
        <r>
          <rPr>
            <b/>
            <sz val="9"/>
            <rFont val="Geneva"/>
            <family val="0"/>
          </rPr>
          <t>Dave M:</t>
        </r>
        <r>
          <rPr>
            <sz val="9"/>
            <rFont val="Geneva"/>
            <family val="0"/>
          </rPr>
          <t xml:space="preserve">
Oil light flickering with level at 20-25%. At change, put in 6.5 quarts (per manual), level at 50% on dipstick. Added another 0.5 quart (7.0 total), level now at 75-80% on dipstick.</t>
        </r>
      </text>
    </comment>
  </commentList>
</comments>
</file>

<file path=xl/comments3.xml><?xml version="1.0" encoding="utf-8"?>
<comments xmlns="http://schemas.openxmlformats.org/spreadsheetml/2006/main">
  <authors>
    <author>Dave M</author>
  </authors>
  <commentList>
    <comment ref="D27" authorId="0">
      <text>
        <r>
          <rPr>
            <b/>
            <sz val="9"/>
            <rFont val="Geneva"/>
            <family val="0"/>
          </rPr>
          <t>Dave M:</t>
        </r>
        <r>
          <rPr>
            <sz val="9"/>
            <rFont val="Geneva"/>
            <family val="0"/>
          </rPr>
          <t xml:space="preserve">
Two partial fillups while car was loaned to Ed Scott:
3.835gal
4.195gal
15.244 (fillup)</t>
        </r>
      </text>
    </comment>
  </commentList>
</comments>
</file>

<file path=xl/sharedStrings.xml><?xml version="1.0" encoding="utf-8"?>
<sst xmlns="http://schemas.openxmlformats.org/spreadsheetml/2006/main" count="189" uniqueCount="168">
  <si>
    <t>Adjusted transmission vacuum modulator 1/2 turn softer (CCW) to reduce shift harshness. Seems to be better so far - may need another 1/2 turn.</t>
  </si>
  <si>
    <t>Dad driving from Idaho to Winnemucca.</t>
  </si>
  <si>
    <t>Dad driving from Winnemucca to Lincoln, CA.</t>
  </si>
  <si>
    <t>Dad driving from Lincoln, CA to Winnemucca.</t>
  </si>
  <si>
    <t>Dad driving from Winnemucca to Idaho.</t>
  </si>
  <si>
    <t>Flushed brake fluid</t>
  </si>
  <si>
    <t>Removed dash and replaced ACC vacuum pods for main air flap ($75) &amp; diverter ($30). Rebuilt center vent pod ($10). All 7 pods tested OK.</t>
  </si>
  <si>
    <t>Adjusted transmission vacuum modulator 2/3 turn softer (CCW) to reduce shift harshness.</t>
  </si>
  <si>
    <t>Replaced serpentine belt ($15). Cleaned fan clutch, it was *filthy* but had mostly dry crud, not wet/oily. Looks like clutch &amp; radiator have been replaced?</t>
  </si>
  <si>
    <t>Replaced left footwell vacuum pod ($25). Cleaned ACC unit temp dial and replaced symbol strip ($5). Replaced 3 small bulbs total ($5).</t>
  </si>
  <si>
    <t>Cleaned throttle body and MAF area with carb cleaner - it was filthy. Lubed top throttle linkage.</t>
  </si>
  <si>
    <t>Installed used driveshaft ($60) with new rubber boot ($5) to fix driveline vibration. Bearing seemed equally worn, U-joint seemed less notchy.</t>
  </si>
  <si>
    <t>Adjusted idle mixture 1/4 turn CW (richer) for test puporses. Need to adjust with ammeter on EHA when I get a test harness.</t>
  </si>
  <si>
    <t>Replaced cabin temp sensor suction fan (noisy when cold). Installed used part ($25) from eBay.</t>
  </si>
  <si>
    <t>Replaced air filter</t>
  </si>
  <si>
    <t>Differential lube changed (Red Line synthetic)</t>
  </si>
  <si>
    <t>Replaced rubber grommets for metal trans cooler line on right side of engine, near oil pan - old ones were fossilized ($5). Left side already replaced.</t>
  </si>
  <si>
    <t>Flex hoses for tranny cooler lines at radiator leaking slightly. Replaced both hoses ($65)</t>
  </si>
  <si>
    <t>Pressure washed steering box, tranny, differential, and hosed out dirt from rear wheelwells. ($5)</t>
  </si>
  <si>
    <t>AVERAGE:</t>
  </si>
  <si>
    <t>Mileage</t>
  </si>
  <si>
    <t>Date</t>
  </si>
  <si>
    <t>Work done</t>
  </si>
  <si>
    <t>Measured EHA current in mA, adjusted to 0-2mA at idle.</t>
  </si>
  <si>
    <t>Replaced cruise control amplifier with unit from white car for test purposes. Bought correct resistor coding module ($35).</t>
  </si>
  <si>
    <t>Replaced door checks on left rear, right rear, and right front doors ($65). Left front is OK for now.</t>
  </si>
  <si>
    <t>Cleaned sunroof rails and lubed with Gleitpaste ($2). Repaired sunroof air deflector spring setup, needed new plastic clips ($3).</t>
  </si>
  <si>
    <t>Repair</t>
  </si>
  <si>
    <t>N/A</t>
  </si>
  <si>
    <t>traveled</t>
  </si>
  <si>
    <t>Replaced windshield. $225 installed, OEM PPG glass.  Knight's Glass, 208-xxx-xxxx. Needed all new clips for roof trim rails, new w/s decal (~$50).</t>
  </si>
  <si>
    <t>used</t>
  </si>
  <si>
    <t>MPG</t>
  </si>
  <si>
    <t>Comments</t>
  </si>
  <si>
    <t>Low oil level light coming on, level at (or below?) MIN. Added 1 quart, level went up to 25%. Added second quart, got level up to 75%. Added 30W.</t>
  </si>
  <si>
    <t>Low oil level light coming on, level at approx 30%. Added 1 quart 30W, level went up to ~80%. Consumption under 1000/miles per quart???</t>
  </si>
  <si>
    <t>Added 1 quart oil (30W)</t>
  </si>
  <si>
    <t xml:space="preserve">Adjusted idle mixture slightly with ammeter. Reads 20mA with key on, adjusted so it settles between 2-4mA (oscillating) at warm idle. </t>
  </si>
  <si>
    <t>Removed snow tires and re-installed summer tires. Snow tires were on for 2,200 miles total.</t>
  </si>
  <si>
    <t>Added 1/2 quart oil - low level light coming on, level approx 25%, went up to approx 50%. Added 20W/50.</t>
  </si>
  <si>
    <t>Replaced fuel filter</t>
  </si>
  <si>
    <t>Pulled instrument cluster to replace LCD display. Added foil to the lighting prisms. Cleaned inside of cluster. Replaced 5w bulb with proper 3w ($2).</t>
  </si>
  <si>
    <t>Transmission fluid &amp; filter service</t>
  </si>
  <si>
    <t>First fillup - added bottle of NAPA injector cleaner to tank before filling</t>
  </si>
  <si>
    <t>Replaced shift lever shaft boot ($5), cleaned shift indicator. Replaced carpet in center console ($10). Installed 'pull' style switches for trunk/doors ($10)</t>
  </si>
  <si>
    <t>Small hose from head to thermostat housing is leaking. Replaced hose ($8). Had to R&amp;R water pump, new O-ring seals ($2).</t>
  </si>
  <si>
    <t>Replaced driver's door window seal ($28). Re-attached door pull with screws &amp; washers ($2). Lubed window regulator guide rails on LF, RF, RR doors.</t>
  </si>
  <si>
    <t>Brake fluid flush due (2-year interval)</t>
  </si>
  <si>
    <t>Cooling system service due (3-year interval)</t>
  </si>
  <si>
    <t>A/C vent temps cycling between 49-54F. Tested ETS and it was within spec (barely). Added 82k ohm resistor pack to ETS, vent temps now 38-44F.</t>
  </si>
  <si>
    <t>Tightened loose exhaust heat shield near idler arm, was rattling ($0). Replaced bad illumination bulb for center vent wheel ($2).</t>
  </si>
  <si>
    <t>Wiper blade rubber shot. Replaced with spare OE/dealer wiper arm &amp; blade ($10). Roof trim loose at right/rear. Installed new trim clip ($3).</t>
  </si>
  <si>
    <t>Trunk light never worked since purchase. Found broken wire in bundle near left trunk hinge. Repaired broken wire.</t>
  </si>
  <si>
    <t>Right rear seat belt had broken plastic frame with sharp edges. Installed used seat belt ($20).</t>
  </si>
  <si>
    <t>Trip from Seattle to La Grande, OR. Mostly 75-80mph, over mountains, etc. Unknown oil/filters.</t>
  </si>
  <si>
    <t>Total:</t>
  </si>
  <si>
    <t>TOTAL:</t>
  </si>
  <si>
    <t>Checked tire wear - all four are approx 50% worn (approx 6/32 tread remaining).</t>
  </si>
  <si>
    <t>Replaced antenna grommet outer half ($5), sun visor clip on driver's side ($10), overflow hose from coolant tank ($3).</t>
  </si>
  <si>
    <t>Flushed cooling system</t>
  </si>
  <si>
    <t>Oil &amp; filter changed</t>
  </si>
  <si>
    <t>Fall 2009</t>
  </si>
  <si>
    <t>Differential lube change due (needs 1.1 liters of gear oil)</t>
  </si>
  <si>
    <t>Air filter replacement due (25kmi interval)</t>
  </si>
  <si>
    <t>Transmission service due (25kmi interval)</t>
  </si>
  <si>
    <t>Fuel filter change due (50kmi interval??)</t>
  </si>
  <si>
    <t>Oil &amp; filter change due (3-4000 mi. interval)</t>
  </si>
  <si>
    <t>Added 14oz of Auto-RX ($28) to engine oil for first cleaning treatment. This is the second cleaning phase of the Auto-RX treatment.</t>
  </si>
  <si>
    <t>Replaced broken trunk lock cylinder with new VIN-coded lock from dealer ($80).</t>
  </si>
  <si>
    <t xml:space="preserve">From La Grande, OR back to Idaho. Around town in Idaho. </t>
  </si>
  <si>
    <t>Replaced front brake pads. New OE pads from dealer ($48) plus two new sensors ($7). Front brake pads were near wear sensors. Rear pads at approx 50%.</t>
  </si>
  <si>
    <t>Fall 2008</t>
  </si>
  <si>
    <t>Adjusted EHA approx 1/4 turn CW to improve power. Installed with new O-rings ($4). Noticeably better power now. Added bottle of Red Line SI-1 ($6).</t>
  </si>
  <si>
    <t>Cost</t>
  </si>
  <si>
    <t>Miles</t>
  </si>
  <si>
    <t>Gallons</t>
  </si>
  <si>
    <t>Odometer</t>
  </si>
  <si>
    <t>Date filled up</t>
  </si>
  <si>
    <r>
      <t>Changed oil &amp; filte</t>
    </r>
    <r>
      <rPr>
        <sz val="9"/>
        <color indexed="8"/>
        <rFont val="Geneva"/>
        <family val="0"/>
      </rPr>
      <t>r. Six quarts of Mobil 20W-50 ($10), Mann filter ($7). Pressure washed engine ($3)</t>
    </r>
  </si>
  <si>
    <r>
      <t xml:space="preserve">Changed power steering fluid &amp; filter. </t>
    </r>
    <r>
      <rPr>
        <sz val="9"/>
        <color indexed="8"/>
        <rFont val="Geneva"/>
        <family val="0"/>
      </rPr>
      <t>Valvoline SynPower fluid ($5), Hengst filter ($5). Replaced both low-pressure hoses with OE ($10).</t>
    </r>
  </si>
  <si>
    <r>
      <t xml:space="preserve">Flushed brake fluid </t>
    </r>
    <r>
      <rPr>
        <sz val="9"/>
        <color indexed="8"/>
        <rFont val="Geneva"/>
        <family val="0"/>
      </rPr>
      <t>with Valvoline SynPower ($5). Front rotors almost new. Rear rotors measure 7.9mm (7.3 is min spec). Needs front pads soon.</t>
    </r>
  </si>
  <si>
    <r>
      <t>Replaced differential gear oil</t>
    </r>
    <r>
      <rPr>
        <sz val="9"/>
        <color indexed="8"/>
        <rFont val="Geneva"/>
        <family val="0"/>
      </rPr>
      <t xml:space="preserve"> with dino Exxon 85W-90 ($6) and 2oz of Auto-RX ($4). Need to change again in 1500 miles.</t>
    </r>
  </si>
  <si>
    <r>
      <t>Changed oil &amp; filter</t>
    </r>
    <r>
      <rPr>
        <sz val="9"/>
        <color indexed="8"/>
        <rFont val="Geneva"/>
        <family val="0"/>
      </rPr>
      <t>. 6.5 quarts of Exxon 20W-50 ($15), Mann filter ($7). Level was just above 'MIN' mark. Now at MAX with 6.5 qts + 14oz AutoRx.</t>
    </r>
  </si>
  <si>
    <r>
      <t>Changed oil &amp; filter</t>
    </r>
    <r>
      <rPr>
        <sz val="9"/>
        <color indexed="8"/>
        <rFont val="Geneva"/>
        <family val="0"/>
      </rPr>
      <t>. 7.0 quarts of Shell 20W-50 ($12), Mann filter ($7). Low oil level light was just starting to trigger at 2,000 miles.</t>
    </r>
  </si>
  <si>
    <r>
      <t xml:space="preserve">Removed snow tires </t>
    </r>
    <r>
      <rPr>
        <sz val="9"/>
        <color indexed="8"/>
        <rFont val="Geneva"/>
        <family val="0"/>
      </rPr>
      <t>and re-installed summer tires. Snow tires were on for 2,600 miles (now ~4800 total).</t>
    </r>
  </si>
  <si>
    <r>
      <t>Changed oil &amp; filter</t>
    </r>
    <r>
      <rPr>
        <sz val="9"/>
        <color indexed="8"/>
        <rFont val="Geneva"/>
        <family val="0"/>
      </rPr>
      <t>. Low oil light coming on, level at 20%. 7.0 quarts of Coastal 30W ($15), Mann filter ($7).  Consumption 1000-1200 miles/qt??</t>
    </r>
  </si>
  <si>
    <r>
      <t>Changed oil &amp; filter</t>
    </r>
    <r>
      <rPr>
        <sz val="9"/>
        <color indexed="8"/>
        <rFont val="Geneva"/>
        <family val="0"/>
      </rPr>
      <t>. 7 quarts Valvoline 30w oil ($20), new OE/dealer filter ($8).</t>
    </r>
  </si>
  <si>
    <r>
      <t>Drained &amp; re-filled cooling system.</t>
    </r>
    <r>
      <rPr>
        <sz val="9"/>
        <color indexed="8"/>
        <rFont val="Geneva"/>
        <family val="0"/>
      </rPr>
      <t xml:space="preserve"> 1 gallon of Zerex G-05 coolant ($12) plus one bottle of Red Line Water Wetter ($8), topped off with clean water.</t>
    </r>
  </si>
  <si>
    <r>
      <t>Replaced air filter</t>
    </r>
    <r>
      <rPr>
        <sz val="9"/>
        <color indexed="8"/>
        <rFont val="Geneva"/>
        <family val="0"/>
      </rPr>
      <t xml:space="preserve"> ($15)</t>
    </r>
  </si>
  <si>
    <t>Replaced drag link, right joint was horribly loose ($15). Rebuilt idler arm ($35). Installed idler arm heat shield (was missing).</t>
  </si>
  <si>
    <t>Replaced both motor mounts ($100). Right mount was collapsed, left mount appeared OK.</t>
  </si>
  <si>
    <t>Replaced dash gauge engine temp sender in cylinder head.</t>
  </si>
  <si>
    <r>
      <t xml:space="preserve">Replaced upper &amp; lower radiator hoses </t>
    </r>
    <r>
      <rPr>
        <sz val="9"/>
        <color indexed="8"/>
        <rFont val="Geneva"/>
        <family val="0"/>
      </rPr>
      <t>($35), thermostat ($20), flushed cooling system ($5), Zerex G-05 coolant ($10).</t>
    </r>
  </si>
  <si>
    <t>Installed missing driver's seat plastic side trim panel ($30)</t>
  </si>
  <si>
    <t xml:space="preserve">Replaced speedometer cable with new OE dealer cable ($75), it was making noise and causing the speedo needle to vibrate when cold. </t>
  </si>
  <si>
    <t>Removed EZL trim resistor, may provide a tad more power? UPDATE - MPG dropped, re-installed resistor and MPG went back to normal.</t>
  </si>
  <si>
    <t>Lubricated speedometer head with Mobil-1 ATF- it was howling when cold. All quiet now.</t>
  </si>
  <si>
    <t>Disabled factory alarm - has been 'falsing' due to worn driver's door lock. Disconnected brain box under front passenger's footwell.</t>
  </si>
  <si>
    <t>Replaced ignition lock proactively to prevent lockup like what happened on the old silver 300D! New cylinder &amp; key from dealer ($80)</t>
  </si>
  <si>
    <t>Added bottle of Valvoline "annual" injector cleaner to try to improve misfire at idle in gear (I.e., while at a stop light). No improvement. Possible bad injector?</t>
  </si>
  <si>
    <r>
      <t>Installed Michelin Arctic Alpin snow tires for winter.</t>
    </r>
    <r>
      <rPr>
        <sz val="9"/>
        <color indexed="8"/>
        <rFont val="Geneva"/>
        <family val="0"/>
      </rPr>
      <t xml:space="preserve"> Tread depth approx 7-9/32, put better tires on rear. Directional, can't swap left/right.</t>
    </r>
  </si>
  <si>
    <t xml:space="preserve">Climate control blower motor noisy. Replaced with good used unit ($75), brushes approx 40% remaining. Cleaned evaporator fins, left side was filthy. </t>
  </si>
  <si>
    <t>Replaced all 4 sway bar bushings. Originals were very worn. New OE bushings with teflon fabric liner ($30).</t>
  </si>
  <si>
    <t>Disassembled sunroof assembly, cleaned &amp; lubed with factory Gleitpaste ($5), re-installed, checked adjustment. Replaced two sliding shoes ($10).</t>
  </si>
  <si>
    <t>Flushed brake fluid, used Valvoline SynPower fluid ($5). Front rotors are almost new, rears are 7.6mm (min thickness = 7.3mm).</t>
  </si>
  <si>
    <t>Checked trans fluid level - appears 0.5-1.0 quart low? Added 16oz of Trans-X stop leak stuff. Checked engine oil level - it's at 80-90% on dipstick.</t>
  </si>
  <si>
    <t>Checked engine oil level - is at 50% on dipstick at 1200 miles. Oil consumption approx 1200 miles per quart?</t>
  </si>
  <si>
    <t>Replaced both flex discs as preventive maintenance - old ones did not look bad. Front disc was the 'firm' type, replaced with correct 'soft' type.</t>
  </si>
  <si>
    <r>
      <t xml:space="preserve">Installed Michelin Arctic Alpin snow tires. </t>
    </r>
    <r>
      <rPr>
        <sz val="9"/>
        <color indexed="8"/>
        <rFont val="Geneva"/>
        <family val="0"/>
      </rPr>
      <t>Tread depth approx 7-8/32, put better tires on rear. Checked oil level… is at 80-90% on dipstick when warm.</t>
    </r>
  </si>
  <si>
    <r>
      <t xml:space="preserve">Removed snow tires </t>
    </r>
    <r>
      <rPr>
        <sz val="9"/>
        <color indexed="8"/>
        <rFont val="Geneva"/>
        <family val="0"/>
      </rPr>
      <t>and re-installed summer tires. Snow tires were on for 700 miles (now ~5500 total).</t>
    </r>
  </si>
  <si>
    <t>Replaced transmission mount with used mount from white car. Old mount was not too bad, but was starting to sag. New mount is excellent.</t>
  </si>
  <si>
    <t>Missing data - Dad driving car to Montana</t>
  </si>
  <si>
    <r>
      <t>One bottle of Red Line SI-1 cleaner this tank.</t>
    </r>
    <r>
      <rPr>
        <sz val="9"/>
        <rFont val="Geneva"/>
        <family val="0"/>
      </rPr>
      <t xml:space="preserve"> EHA turned up too much?</t>
    </r>
  </si>
  <si>
    <t>Trip from Idaho to Lovelock, NV</t>
  </si>
  <si>
    <t>Trip from Lovelock to Sacramento</t>
  </si>
  <si>
    <t>Trip from Lincoln, CA to McDermitt, NV.</t>
  </si>
  <si>
    <t>Trip from McDermitt, CA to Boise.</t>
  </si>
  <si>
    <t>Around town in Idaho. More idling than usual this tank.</t>
  </si>
  <si>
    <t>Removed EZL trim resistor.</t>
  </si>
  <si>
    <t xml:space="preserve">Around town in Idaho. </t>
  </si>
  <si>
    <t xml:space="preserve">Dad driving around town. </t>
  </si>
  <si>
    <t>Dad driving around town.</t>
  </si>
  <si>
    <t>Trip to Oregon</t>
  </si>
  <si>
    <t>Around town in Idaho. Lots of AC use</t>
  </si>
  <si>
    <t>Adjusted EHA 1/8 turn richer this tank.</t>
  </si>
  <si>
    <t>Cooler, no AC now.</t>
  </si>
  <si>
    <t>Added injector cleaner.</t>
  </si>
  <si>
    <t>Around town in Idaho. Lots of idling this tank.</t>
  </si>
  <si>
    <t>Around town in Idaho. MPG dropped - due to EZL resistor?</t>
  </si>
  <si>
    <r>
      <t xml:space="preserve">Dad driving around town. </t>
    </r>
    <r>
      <rPr>
        <sz val="9"/>
        <color indexed="12"/>
        <rFont val="Geneva"/>
        <family val="0"/>
      </rPr>
      <t>Re-installed EZL trim resistor last tank - MPG returned to normal</t>
    </r>
  </si>
  <si>
    <r>
      <t>Dad driving around town in CA</t>
    </r>
    <r>
      <rPr>
        <i/>
        <sz val="9"/>
        <color indexed="8"/>
        <rFont val="Geneva"/>
        <family val="0"/>
      </rPr>
      <t>.</t>
    </r>
  </si>
  <si>
    <t>Purchased car</t>
  </si>
  <si>
    <t>Cleaned cap &amp; rotor. Replaced spark plugs with new Bosch ($15). Old plugs were quite worn, all had gaps of 1.0-1.2mm.</t>
  </si>
  <si>
    <t xml:space="preserve">Replaced steering wheel. The old one would 'twist' at the top. Installed used LCD display, original was bad. </t>
  </si>
  <si>
    <t>Added 14oz of Auto-RX ($28) to engine oil for first cleaning treatment. Added 1oz ($2) to the power steering.</t>
  </si>
  <si>
    <t xml:space="preserve">Replaced transmission mount with good used mount. Old mount was collapsed and partially broken. </t>
  </si>
  <si>
    <r>
      <t>Replaced fuel filter ($25) and air filter ($15).</t>
    </r>
    <r>
      <rPr>
        <sz val="9"/>
        <color indexed="8"/>
        <rFont val="Geneva"/>
        <family val="0"/>
      </rPr>
      <t xml:space="preserve"> New Tecalan tube from idle air valve to PCV breather tube - old tube snapped like a twig.</t>
    </r>
  </si>
  <si>
    <r>
      <t>Replaced transmission fluid &amp; filter.</t>
    </r>
    <r>
      <rPr>
        <sz val="9"/>
        <color indexed="8"/>
        <rFont val="Geneva"/>
        <family val="0"/>
      </rPr>
      <t xml:space="preserve"> Castrol ATF ($22) and Elring filter/gasket set ($18). Put in 7 quarts.  </t>
    </r>
  </si>
  <si>
    <t>Replaced oxygen sensor with Bosch 13953 'universal'. ($50)</t>
  </si>
  <si>
    <t>Reinstalled lower sound panel after a thorough cleaning. Used several cans of carb cleaner and paper towel rolls ($15)</t>
  </si>
  <si>
    <r>
      <t>Changed oil &amp; filter.</t>
    </r>
    <r>
      <rPr>
        <sz val="9"/>
        <color indexed="8"/>
        <rFont val="Geneva"/>
        <family val="0"/>
      </rPr>
      <t xml:space="preserve"> Six quarts of Valvoline 20W-50 ($18), Mann filter ($7).</t>
    </r>
  </si>
  <si>
    <t>Replaced outside air temp sensor ($50)</t>
  </si>
  <si>
    <t>Replaced hood pad with OE dealer pad ($75), used 3 tubes of Liquid Nails ($10)</t>
  </si>
  <si>
    <r>
      <t xml:space="preserve">Replaced differential gear oil </t>
    </r>
    <r>
      <rPr>
        <sz val="9"/>
        <color indexed="8"/>
        <rFont val="Geneva"/>
        <family val="0"/>
      </rPr>
      <t>with Red Line 75W-90 synthetic ($10).</t>
    </r>
  </si>
  <si>
    <t>Removed 'test' cruise amp and installed used cruise amplifer from Ideal Auto (eBay) - $50 (Coding resistor cost captured above)</t>
  </si>
  <si>
    <t>Replaced 105/115C temp switch that triggers electric cooling fan 'high speed' ($35). Installed new coolant reservior ($50)</t>
  </si>
  <si>
    <t>Replaced passenger door mirror, the mirror glass was rusted &amp; faded from the back side. Installed used mirror from eBay. ($35)</t>
  </si>
  <si>
    <t>Adjusted transmission vacuum modulator another 1/3 turn softer (2 notches CCW) to reduce shift harshness a tad more. Shifts much better.</t>
  </si>
  <si>
    <t>Adjusted transmission vacuum modulator another 1/2 turn softer (3 notches CCW) to reduce shift harshness a tad more. Seems perfect now.</t>
  </si>
  <si>
    <t>Adjusted EHA approx 1/8 turn CW to improve power slightly. Power steering reservoir empty due to leak, filled with Valvoline fluid ($2)</t>
  </si>
  <si>
    <t>Swapped steering gearbox with spare from 300D - old one was leaking at input shaft. ($60). OEM fluid ($5). Pressure wash engine &amp; pan ($10).</t>
  </si>
  <si>
    <r>
      <t>Changed oil &amp; filter</t>
    </r>
    <r>
      <rPr>
        <sz val="9"/>
        <color indexed="8"/>
        <rFont val="Geneva"/>
        <family val="0"/>
      </rPr>
      <t>. 7.0 quarts of Mobil-1 5W-40 ($30), Mann filter ($7). Level at MIN mark. Consumption around 1200-1500 miles per quart. (?)</t>
    </r>
  </si>
  <si>
    <t>Washer missing from one of the front flex disc bolts. Replaced washer.</t>
  </si>
  <si>
    <t>Cleaned evaporator with foaming cleaner ($10).  Replaced slow windshield wiper with good used assembly ($75).</t>
  </si>
  <si>
    <t>Took apart driver's door panel to fix rattle. Attached to pocket &amp; door panel with 3 screws. No more rattle!</t>
  </si>
  <si>
    <t>Refilled fan clutch with silicone fluid. Temps now stay under 105°C now in peak summer heat.</t>
  </si>
  <si>
    <t>Low oil level light coming on, level at approx 20%. Added 1 quart 30W, level went up to ~60%.</t>
  </si>
  <si>
    <r>
      <t xml:space="preserve">Replaced valve stem seals </t>
    </r>
    <r>
      <rPr>
        <sz val="9"/>
        <color indexed="8"/>
        <rFont val="Geneva"/>
        <family val="0"/>
      </rPr>
      <t>with OE dealer seal kit, new valve cover gasket ($55). Bought tool for pressurizing cylinder through spark plug hole ($5).</t>
    </r>
  </si>
  <si>
    <t>Replaced plastic wire trays for ignition wires in valve cover - old tray was broken.</t>
  </si>
  <si>
    <t>Checked trans fluid level - slightly below MIN mark. Added 8oz (half pint). Will check again tomorrow. May need another half pint.</t>
  </si>
  <si>
    <t>Checked trans fluid level - right at MIN mark. Added another 8oz (half pint).</t>
  </si>
  <si>
    <t>Oil leak at distributor/cam seal. Replaced seal in front cover ($10) and U-shaped gasket under cover ($5). Had to buy set of Torx drivers to complete job ($30).</t>
  </si>
  <si>
    <t>Replaced rubber bump stops on trunk lid &amp; body ($20), old ones were fossilized. New PCV tube from head to valve cover ($10), old tube also fossilized.</t>
  </si>
  <si>
    <t>Trim at bottom edge of driver's side front door loose. Old clips were failing. Removed, cleaned, re-installed with new clips ($10).</t>
  </si>
  <si>
    <t>Transmission fluid leak - coming from seal between diptstick tube and transmission body. Drained pan, replaced seal ($5), put in 2 quarts of new fluid ($5).</t>
  </si>
  <si>
    <t>Vacuum cap on transmission vacuum modulator cracked. Replaced with new one ($2). Replaced missing rear ashtray  ($10).</t>
  </si>
  <si>
    <t xml:space="preserve">Replaced distributor cap ($50) and rotor ($25) with new Bosch parts. Center contact had disintegrated on the old cap. </t>
  </si>
  <si>
    <t>Pressure washed engine &amp; transmission to remove oil residue ($10). Both engine oil leak and transmission fluid leak are cured now.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</si>
</sst>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000"/>
    <numFmt numFmtId="168" formatCode="0.000000000"/>
    <numFmt numFmtId="169" formatCode="0.0%"/>
    <numFmt numFmtId="170" formatCode="0.000%"/>
    <numFmt numFmtId="171" formatCode="&quot;$&quot;#,##0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i/>
      <sz val="9"/>
      <name val="Geneva"/>
      <family val="0"/>
    </font>
    <font>
      <sz val="9"/>
      <color indexed="12"/>
      <name val="Geneva"/>
      <family val="0"/>
    </font>
    <font>
      <b/>
      <sz val="9"/>
      <name val="New York"/>
      <family val="0"/>
    </font>
    <font>
      <i/>
      <sz val="9"/>
      <color indexed="8"/>
      <name val="Geneva"/>
      <family val="0"/>
    </font>
    <font>
      <b/>
      <sz val="9"/>
      <color indexed="50"/>
      <name val="Geneva"/>
      <family val="0"/>
    </font>
    <font>
      <sz val="9"/>
      <color indexed="50"/>
      <name val="Geneva"/>
      <family val="0"/>
    </font>
    <font>
      <b/>
      <sz val="9"/>
      <color indexed="10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5" fontId="5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5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5" fontId="4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5" fontId="5" fillId="0" borderId="4" xfId="0" applyNumberFormat="1" applyFont="1" applyBorder="1" applyAlignment="1">
      <alignment horizontal="right"/>
    </xf>
    <xf numFmtId="5" fontId="5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3" fontId="4" fillId="0" borderId="5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5" fontId="1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4" fontId="14" fillId="0" borderId="5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14" fontId="9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5" fontId="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9"/>
  <sheetViews>
    <sheetView tabSelected="1" workbookViewId="0" topLeftCell="A94">
      <selection activeCell="A116" sqref="A116"/>
    </sheetView>
  </sheetViews>
  <sheetFormatPr defaultColWidth="9.00390625" defaultRowHeight="12.75"/>
  <cols>
    <col min="1" max="1" width="10.75390625" style="20" customWidth="1"/>
    <col min="2" max="2" width="10.75390625" style="21" customWidth="1"/>
    <col min="3" max="3" width="127.625" style="25" bestFit="1" customWidth="1"/>
    <col min="4" max="4" width="10.75390625" style="26" customWidth="1"/>
    <col min="5" max="16384" width="11.375" style="1" customWidth="1"/>
  </cols>
  <sheetData>
    <row r="1" ht="12"/>
    <row r="2" spans="1:4" ht="12.75">
      <c r="A2" s="34"/>
      <c r="B2" s="35"/>
      <c r="C2" s="36"/>
      <c r="D2" s="37" t="s">
        <v>27</v>
      </c>
    </row>
    <row r="3" spans="1:4" ht="12.75">
      <c r="A3" s="34" t="s">
        <v>20</v>
      </c>
      <c r="B3" s="35" t="s">
        <v>21</v>
      </c>
      <c r="C3" s="36" t="s">
        <v>22</v>
      </c>
      <c r="D3" s="37" t="s">
        <v>73</v>
      </c>
    </row>
    <row r="4" spans="1:4" ht="12">
      <c r="A4" s="2"/>
      <c r="B4" s="3"/>
      <c r="C4" s="4"/>
      <c r="D4" s="5"/>
    </row>
    <row r="5" spans="1:4" ht="12">
      <c r="A5" s="6">
        <v>199078</v>
      </c>
      <c r="B5" s="7">
        <v>36904</v>
      </c>
      <c r="C5" s="8" t="s">
        <v>131</v>
      </c>
      <c r="D5" s="9"/>
    </row>
    <row r="6" spans="1:4" ht="12">
      <c r="A6" s="6"/>
      <c r="B6" s="7"/>
      <c r="C6" s="10"/>
      <c r="D6" s="9"/>
    </row>
    <row r="7" spans="1:4" ht="12">
      <c r="A7" s="6">
        <v>199650</v>
      </c>
      <c r="B7" s="7">
        <v>36907</v>
      </c>
      <c r="C7" s="11" t="s">
        <v>78</v>
      </c>
      <c r="D7" s="9">
        <v>20</v>
      </c>
    </row>
    <row r="8" spans="1:4" ht="12">
      <c r="A8" s="6">
        <v>199650</v>
      </c>
      <c r="B8" s="7">
        <v>36907</v>
      </c>
      <c r="C8" s="11" t="s">
        <v>79</v>
      </c>
      <c r="D8" s="9">
        <v>10</v>
      </c>
    </row>
    <row r="9" spans="1:4" ht="12">
      <c r="A9" s="6">
        <v>199650</v>
      </c>
      <c r="B9" s="7">
        <v>36907</v>
      </c>
      <c r="C9" s="11" t="s">
        <v>80</v>
      </c>
      <c r="D9" s="9">
        <v>5</v>
      </c>
    </row>
    <row r="10" spans="1:4" ht="12">
      <c r="A10" s="6">
        <v>199650</v>
      </c>
      <c r="B10" s="7">
        <v>36907</v>
      </c>
      <c r="C10" s="10" t="s">
        <v>132</v>
      </c>
      <c r="D10" s="9">
        <v>15</v>
      </c>
    </row>
    <row r="11" spans="1:4" ht="12">
      <c r="A11" s="6">
        <v>199650</v>
      </c>
      <c r="B11" s="7">
        <v>36907</v>
      </c>
      <c r="C11" s="10" t="s">
        <v>10</v>
      </c>
      <c r="D11" s="9">
        <v>0</v>
      </c>
    </row>
    <row r="12" spans="1:4" ht="12">
      <c r="A12" s="6">
        <v>199700</v>
      </c>
      <c r="B12" s="7">
        <v>36911</v>
      </c>
      <c r="C12" s="10" t="s">
        <v>89</v>
      </c>
      <c r="D12" s="9">
        <v>50</v>
      </c>
    </row>
    <row r="13" spans="1:4" ht="12">
      <c r="A13" s="6">
        <v>199700</v>
      </c>
      <c r="B13" s="7">
        <v>36911</v>
      </c>
      <c r="C13" s="10" t="s">
        <v>133</v>
      </c>
      <c r="D13" s="9">
        <v>25</v>
      </c>
    </row>
    <row r="14" spans="1:4" ht="12">
      <c r="A14" s="6">
        <v>199700</v>
      </c>
      <c r="B14" s="7">
        <v>36911</v>
      </c>
      <c r="C14" s="10" t="s">
        <v>41</v>
      </c>
      <c r="D14" s="9">
        <v>2</v>
      </c>
    </row>
    <row r="15" spans="1:4" ht="12">
      <c r="A15" s="6">
        <v>199700</v>
      </c>
      <c r="B15" s="7">
        <v>36911</v>
      </c>
      <c r="C15" s="10" t="s">
        <v>18</v>
      </c>
      <c r="D15" s="9">
        <v>5</v>
      </c>
    </row>
    <row r="16" spans="1:4" ht="12">
      <c r="A16" s="6">
        <v>199750</v>
      </c>
      <c r="B16" s="7">
        <v>36912</v>
      </c>
      <c r="C16" s="10" t="s">
        <v>26</v>
      </c>
      <c r="D16" s="9">
        <v>5</v>
      </c>
    </row>
    <row r="17" spans="1:4" ht="12">
      <c r="A17" s="6">
        <v>199750</v>
      </c>
      <c r="B17" s="7">
        <v>36914</v>
      </c>
      <c r="C17" s="10" t="s">
        <v>134</v>
      </c>
      <c r="D17" s="9">
        <v>30</v>
      </c>
    </row>
    <row r="18" spans="1:4" ht="12">
      <c r="A18" s="6">
        <v>199750</v>
      </c>
      <c r="B18" s="7">
        <v>36918</v>
      </c>
      <c r="C18" s="10" t="s">
        <v>9</v>
      </c>
      <c r="D18" s="9">
        <v>35</v>
      </c>
    </row>
    <row r="19" spans="1:4" ht="12">
      <c r="A19" s="6">
        <v>199750</v>
      </c>
      <c r="B19" s="7">
        <v>36918</v>
      </c>
      <c r="C19" s="10" t="s">
        <v>44</v>
      </c>
      <c r="D19" s="9">
        <v>25</v>
      </c>
    </row>
    <row r="20" spans="1:4" ht="12">
      <c r="A20" s="6">
        <v>199750</v>
      </c>
      <c r="B20" s="7">
        <v>36918</v>
      </c>
      <c r="C20" s="10" t="s">
        <v>24</v>
      </c>
      <c r="D20" s="9">
        <v>35</v>
      </c>
    </row>
    <row r="21" spans="1:4" ht="12">
      <c r="A21" s="6">
        <v>199750</v>
      </c>
      <c r="B21" s="7">
        <v>36918</v>
      </c>
      <c r="C21" s="10" t="s">
        <v>90</v>
      </c>
      <c r="D21" s="9">
        <v>100</v>
      </c>
    </row>
    <row r="22" spans="1:4" ht="12">
      <c r="A22" s="6">
        <v>199750</v>
      </c>
      <c r="B22" s="7">
        <v>36918</v>
      </c>
      <c r="C22" s="10" t="s">
        <v>135</v>
      </c>
      <c r="D22" s="9">
        <v>25</v>
      </c>
    </row>
    <row r="23" spans="1:4" ht="12">
      <c r="A23" s="6">
        <v>199750</v>
      </c>
      <c r="B23" s="7">
        <v>36918</v>
      </c>
      <c r="C23" s="10" t="s">
        <v>91</v>
      </c>
      <c r="D23" s="9">
        <v>10</v>
      </c>
    </row>
    <row r="24" spans="1:4" ht="12">
      <c r="A24" s="6">
        <v>199750</v>
      </c>
      <c r="B24" s="7">
        <v>36918</v>
      </c>
      <c r="C24" s="11" t="s">
        <v>136</v>
      </c>
      <c r="D24" s="9">
        <v>40</v>
      </c>
    </row>
    <row r="25" spans="1:4" ht="12">
      <c r="A25" s="6">
        <v>199750</v>
      </c>
      <c r="B25" s="7">
        <v>36918</v>
      </c>
      <c r="C25" s="10" t="s">
        <v>72</v>
      </c>
      <c r="D25" s="9">
        <v>10</v>
      </c>
    </row>
    <row r="26" spans="1:4" ht="12">
      <c r="A26" s="6">
        <v>199900</v>
      </c>
      <c r="B26" s="7">
        <v>36919</v>
      </c>
      <c r="C26" s="11" t="s">
        <v>81</v>
      </c>
      <c r="D26" s="9">
        <v>10</v>
      </c>
    </row>
    <row r="27" spans="1:4" ht="12">
      <c r="A27" s="6">
        <v>199900</v>
      </c>
      <c r="B27" s="7">
        <v>36919</v>
      </c>
      <c r="C27" s="10" t="s">
        <v>46</v>
      </c>
      <c r="D27" s="9">
        <v>30</v>
      </c>
    </row>
    <row r="28" spans="1:4" ht="12">
      <c r="A28" s="6">
        <v>199900</v>
      </c>
      <c r="B28" s="7">
        <v>36919</v>
      </c>
      <c r="C28" s="10" t="s">
        <v>25</v>
      </c>
      <c r="D28" s="9">
        <v>65</v>
      </c>
    </row>
    <row r="29" spans="1:4" ht="12">
      <c r="A29" s="6">
        <v>199950</v>
      </c>
      <c r="B29" s="7">
        <v>36920</v>
      </c>
      <c r="C29" s="11" t="s">
        <v>92</v>
      </c>
      <c r="D29" s="9">
        <v>70</v>
      </c>
    </row>
    <row r="30" spans="1:4" ht="12">
      <c r="A30" s="6">
        <v>199950</v>
      </c>
      <c r="B30" s="7">
        <v>36920</v>
      </c>
      <c r="C30" s="11" t="s">
        <v>137</v>
      </c>
      <c r="D30" s="9">
        <v>40</v>
      </c>
    </row>
    <row r="31" spans="1:4" ht="12">
      <c r="A31" s="6">
        <v>199950</v>
      </c>
      <c r="B31" s="7">
        <v>36920</v>
      </c>
      <c r="C31" s="10" t="s">
        <v>138</v>
      </c>
      <c r="D31" s="9">
        <v>50</v>
      </c>
    </row>
    <row r="32" spans="1:4" ht="12">
      <c r="A32" s="6">
        <v>200000</v>
      </c>
      <c r="B32" s="7">
        <v>36925</v>
      </c>
      <c r="C32" s="10" t="s">
        <v>68</v>
      </c>
      <c r="D32" s="9">
        <v>80</v>
      </c>
    </row>
    <row r="33" spans="1:4" ht="12">
      <c r="A33" s="6">
        <v>200000</v>
      </c>
      <c r="B33" s="7">
        <v>36925</v>
      </c>
      <c r="C33" s="12" t="s">
        <v>8</v>
      </c>
      <c r="D33" s="9">
        <v>15</v>
      </c>
    </row>
    <row r="34" spans="1:4" ht="12">
      <c r="A34" s="6">
        <v>200000</v>
      </c>
      <c r="B34" s="7">
        <v>36925</v>
      </c>
      <c r="C34" s="10" t="s">
        <v>139</v>
      </c>
      <c r="D34" s="9">
        <v>15</v>
      </c>
    </row>
    <row r="35" spans="1:4" ht="12">
      <c r="A35" s="6">
        <v>200975</v>
      </c>
      <c r="B35" s="7">
        <v>36932</v>
      </c>
      <c r="C35" s="11" t="s">
        <v>140</v>
      </c>
      <c r="D35" s="9">
        <v>25</v>
      </c>
    </row>
    <row r="36" spans="1:4" ht="12">
      <c r="A36" s="6">
        <v>201700</v>
      </c>
      <c r="B36" s="7">
        <v>36937</v>
      </c>
      <c r="C36" s="10" t="s">
        <v>93</v>
      </c>
      <c r="D36" s="9">
        <v>30</v>
      </c>
    </row>
    <row r="37" spans="1:4" ht="12">
      <c r="A37" s="6">
        <v>201775</v>
      </c>
      <c r="B37" s="7">
        <v>36940</v>
      </c>
      <c r="C37" s="10" t="s">
        <v>141</v>
      </c>
      <c r="D37" s="9">
        <v>50</v>
      </c>
    </row>
    <row r="38" spans="1:4" ht="12">
      <c r="A38" s="6">
        <v>201775</v>
      </c>
      <c r="B38" s="7">
        <v>36940</v>
      </c>
      <c r="C38" s="10" t="s">
        <v>142</v>
      </c>
      <c r="D38" s="9">
        <v>85</v>
      </c>
    </row>
    <row r="39" spans="1:4" s="13" customFormat="1" ht="12">
      <c r="A39" s="6">
        <v>202100</v>
      </c>
      <c r="B39" s="7">
        <v>36946</v>
      </c>
      <c r="C39" s="12" t="s">
        <v>94</v>
      </c>
      <c r="D39" s="9">
        <v>75</v>
      </c>
    </row>
    <row r="40" spans="1:4" ht="12">
      <c r="A40" s="6">
        <v>202100</v>
      </c>
      <c r="B40" s="7">
        <v>36946</v>
      </c>
      <c r="C40" s="14" t="s">
        <v>38</v>
      </c>
      <c r="D40" s="9">
        <v>0</v>
      </c>
    </row>
    <row r="41" spans="1:4" ht="12">
      <c r="A41" s="6">
        <v>202100</v>
      </c>
      <c r="B41" s="7">
        <v>36946</v>
      </c>
      <c r="C41" s="12" t="s">
        <v>95</v>
      </c>
      <c r="D41" s="9">
        <v>0</v>
      </c>
    </row>
    <row r="42" spans="1:4" ht="12">
      <c r="A42" s="6">
        <v>202900</v>
      </c>
      <c r="B42" s="7">
        <v>36965</v>
      </c>
      <c r="C42" s="12" t="s">
        <v>96</v>
      </c>
      <c r="D42" s="9">
        <v>0</v>
      </c>
    </row>
    <row r="43" spans="1:4" ht="12">
      <c r="A43" s="6">
        <v>203000</v>
      </c>
      <c r="B43" s="7">
        <v>36972</v>
      </c>
      <c r="C43" s="11" t="s">
        <v>82</v>
      </c>
      <c r="D43" s="9">
        <v>22</v>
      </c>
    </row>
    <row r="44" spans="1:4" ht="12">
      <c r="A44" s="6">
        <v>203000</v>
      </c>
      <c r="B44" s="7">
        <v>36972</v>
      </c>
      <c r="C44" s="10" t="s">
        <v>67</v>
      </c>
      <c r="D44" s="9">
        <v>28</v>
      </c>
    </row>
    <row r="45" spans="1:4" ht="12">
      <c r="A45" s="6">
        <v>203000</v>
      </c>
      <c r="B45" s="7">
        <v>36972</v>
      </c>
      <c r="C45" s="11" t="s">
        <v>143</v>
      </c>
      <c r="D45" s="9">
        <v>10</v>
      </c>
    </row>
    <row r="46" spans="1:4" ht="12">
      <c r="A46" s="6">
        <v>203000</v>
      </c>
      <c r="B46" s="7">
        <v>36972</v>
      </c>
      <c r="C46" s="10" t="s">
        <v>144</v>
      </c>
      <c r="D46" s="9">
        <v>50</v>
      </c>
    </row>
    <row r="47" spans="1:4" ht="12">
      <c r="A47" s="6">
        <v>203000</v>
      </c>
      <c r="B47" s="7">
        <v>36972</v>
      </c>
      <c r="C47" s="10" t="s">
        <v>0</v>
      </c>
      <c r="D47" s="9">
        <v>0</v>
      </c>
    </row>
    <row r="48" spans="1:4" ht="12">
      <c r="A48" s="6">
        <v>203000</v>
      </c>
      <c r="B48" s="7">
        <v>36972</v>
      </c>
      <c r="C48" s="10" t="s">
        <v>12</v>
      </c>
      <c r="D48" s="9">
        <v>0</v>
      </c>
    </row>
    <row r="49" spans="1:4" ht="12">
      <c r="A49" s="6">
        <v>203250</v>
      </c>
      <c r="B49" s="7">
        <v>37002</v>
      </c>
      <c r="C49" s="10" t="s">
        <v>7</v>
      </c>
      <c r="D49" s="9">
        <v>0</v>
      </c>
    </row>
    <row r="50" spans="1:4" ht="12">
      <c r="A50" s="6">
        <v>203250</v>
      </c>
      <c r="B50" s="7">
        <v>37004</v>
      </c>
      <c r="C50" s="10" t="s">
        <v>147</v>
      </c>
      <c r="D50" s="9">
        <v>0</v>
      </c>
    </row>
    <row r="51" spans="1:4" ht="12">
      <c r="A51" s="6">
        <v>203250</v>
      </c>
      <c r="B51" s="7">
        <v>37004</v>
      </c>
      <c r="C51" s="12" t="s">
        <v>145</v>
      </c>
      <c r="D51" s="9">
        <v>85</v>
      </c>
    </row>
    <row r="52" spans="1:4" ht="12">
      <c r="A52" s="6">
        <v>203250</v>
      </c>
      <c r="B52" s="7">
        <v>37004</v>
      </c>
      <c r="C52" s="12" t="s">
        <v>23</v>
      </c>
      <c r="D52" s="9">
        <v>0</v>
      </c>
    </row>
    <row r="53" spans="1:4" ht="12">
      <c r="A53" s="6">
        <v>205150</v>
      </c>
      <c r="B53" s="7">
        <v>37040</v>
      </c>
      <c r="C53" s="11" t="s">
        <v>83</v>
      </c>
      <c r="D53" s="9">
        <v>20</v>
      </c>
    </row>
    <row r="54" spans="1:4" ht="12">
      <c r="A54" s="6">
        <v>205750</v>
      </c>
      <c r="B54" s="7">
        <v>37103</v>
      </c>
      <c r="C54" s="10" t="s">
        <v>146</v>
      </c>
      <c r="D54" s="9">
        <v>35</v>
      </c>
    </row>
    <row r="55" spans="1:4" ht="12">
      <c r="A55" s="6">
        <v>205900</v>
      </c>
      <c r="B55" s="7">
        <v>37112</v>
      </c>
      <c r="C55" s="10" t="s">
        <v>49</v>
      </c>
      <c r="D55" s="9">
        <v>5</v>
      </c>
    </row>
    <row r="56" spans="1:4" ht="12">
      <c r="A56" s="6">
        <v>206400</v>
      </c>
      <c r="B56" s="7">
        <v>37124</v>
      </c>
      <c r="C56" s="10" t="s">
        <v>148</v>
      </c>
      <c r="D56" s="9">
        <v>0</v>
      </c>
    </row>
    <row r="57" spans="1:4" ht="12">
      <c r="A57" s="6">
        <v>206400</v>
      </c>
      <c r="B57" s="7">
        <v>37124</v>
      </c>
      <c r="C57" s="10" t="s">
        <v>149</v>
      </c>
      <c r="D57" s="9">
        <v>2</v>
      </c>
    </row>
    <row r="58" spans="1:4" ht="12">
      <c r="A58" s="6">
        <v>206400</v>
      </c>
      <c r="B58" s="7">
        <v>37124</v>
      </c>
      <c r="C58" s="10" t="s">
        <v>37</v>
      </c>
      <c r="D58" s="9">
        <v>0</v>
      </c>
    </row>
    <row r="59" spans="1:4" ht="12">
      <c r="A59" s="6">
        <v>206870</v>
      </c>
      <c r="B59" s="7">
        <v>37136</v>
      </c>
      <c r="C59" s="12" t="s">
        <v>150</v>
      </c>
      <c r="D59" s="9">
        <v>75</v>
      </c>
    </row>
    <row r="60" spans="1:4" ht="12">
      <c r="A60" s="6">
        <v>206870</v>
      </c>
      <c r="B60" s="7">
        <v>37136</v>
      </c>
      <c r="C60" s="12" t="s">
        <v>39</v>
      </c>
      <c r="D60" s="9">
        <v>1</v>
      </c>
    </row>
    <row r="61" spans="1:4" ht="12">
      <c r="A61" s="6">
        <v>206890</v>
      </c>
      <c r="B61" s="7">
        <v>37138</v>
      </c>
      <c r="C61" s="12" t="s">
        <v>97</v>
      </c>
      <c r="D61" s="9">
        <v>0</v>
      </c>
    </row>
    <row r="62" spans="1:4" ht="12">
      <c r="A62" s="6">
        <v>206890</v>
      </c>
      <c r="B62" s="7">
        <v>37138</v>
      </c>
      <c r="C62" s="12" t="s">
        <v>11</v>
      </c>
      <c r="D62" s="9">
        <v>65</v>
      </c>
    </row>
    <row r="63" spans="1:4" ht="12">
      <c r="A63" s="6">
        <v>206890</v>
      </c>
      <c r="B63" s="7">
        <v>37138</v>
      </c>
      <c r="C63" s="10" t="s">
        <v>13</v>
      </c>
      <c r="D63" s="9">
        <v>25</v>
      </c>
    </row>
    <row r="64" spans="1:4" ht="12">
      <c r="A64" s="6">
        <v>206890</v>
      </c>
      <c r="B64" s="7">
        <v>37142</v>
      </c>
      <c r="C64" s="10" t="s">
        <v>6</v>
      </c>
      <c r="D64" s="9">
        <v>115</v>
      </c>
    </row>
    <row r="65" spans="1:4" ht="12">
      <c r="A65" s="6">
        <v>206890</v>
      </c>
      <c r="B65" s="7">
        <v>37142</v>
      </c>
      <c r="C65" s="10" t="s">
        <v>16</v>
      </c>
      <c r="D65" s="9">
        <v>5</v>
      </c>
    </row>
    <row r="66" spans="1:4" ht="12">
      <c r="A66" s="6">
        <v>206890</v>
      </c>
      <c r="B66" s="7">
        <v>37142</v>
      </c>
      <c r="C66" s="12" t="s">
        <v>98</v>
      </c>
      <c r="D66" s="9">
        <v>80</v>
      </c>
    </row>
    <row r="67" spans="1:4" ht="12">
      <c r="A67" s="6">
        <v>206890</v>
      </c>
      <c r="B67" s="7">
        <v>37142</v>
      </c>
      <c r="C67" s="12" t="s">
        <v>50</v>
      </c>
      <c r="D67" s="9">
        <v>2</v>
      </c>
    </row>
    <row r="68" spans="1:4" ht="12">
      <c r="A68" s="6">
        <v>207365</v>
      </c>
      <c r="B68" s="7">
        <v>37146</v>
      </c>
      <c r="C68" s="12" t="s">
        <v>99</v>
      </c>
      <c r="D68" s="9">
        <v>10</v>
      </c>
    </row>
    <row r="69" spans="1:4" ht="12">
      <c r="A69" s="6">
        <v>207500</v>
      </c>
      <c r="B69" s="7">
        <v>37156</v>
      </c>
      <c r="C69" s="11" t="s">
        <v>151</v>
      </c>
      <c r="D69" s="9">
        <v>37</v>
      </c>
    </row>
    <row r="70" spans="1:4" ht="12">
      <c r="A70" s="6">
        <v>208600</v>
      </c>
      <c r="B70" s="7">
        <v>37217</v>
      </c>
      <c r="C70" s="14" t="s">
        <v>100</v>
      </c>
      <c r="D70" s="9">
        <v>0</v>
      </c>
    </row>
    <row r="71" spans="1:4" ht="12">
      <c r="A71" s="6">
        <v>208600</v>
      </c>
      <c r="B71" s="7">
        <v>37217</v>
      </c>
      <c r="C71" s="12" t="s">
        <v>101</v>
      </c>
      <c r="D71" s="9">
        <v>75</v>
      </c>
    </row>
    <row r="72" spans="1:4" ht="12">
      <c r="A72" s="6">
        <v>208600</v>
      </c>
      <c r="B72" s="7">
        <v>37217</v>
      </c>
      <c r="C72" s="12" t="s">
        <v>152</v>
      </c>
      <c r="D72" s="9">
        <v>5</v>
      </c>
    </row>
    <row r="73" spans="1:4" ht="12">
      <c r="A73" s="6">
        <v>209500</v>
      </c>
      <c r="B73" s="7">
        <v>37223</v>
      </c>
      <c r="C73" s="12" t="s">
        <v>34</v>
      </c>
      <c r="D73" s="9">
        <v>3</v>
      </c>
    </row>
    <row r="74" spans="1:4" ht="12">
      <c r="A74" s="6"/>
      <c r="B74" s="7"/>
      <c r="C74" s="12"/>
      <c r="D74" s="9"/>
    </row>
    <row r="75" spans="1:4" ht="12">
      <c r="A75" s="6">
        <v>210575</v>
      </c>
      <c r="B75" s="7">
        <v>37289</v>
      </c>
      <c r="C75" s="12" t="s">
        <v>30</v>
      </c>
      <c r="D75" s="9">
        <v>275</v>
      </c>
    </row>
    <row r="76" spans="1:4" ht="12">
      <c r="A76" s="6">
        <v>210575</v>
      </c>
      <c r="B76" s="7">
        <v>37289</v>
      </c>
      <c r="C76" s="12" t="s">
        <v>153</v>
      </c>
      <c r="D76" s="9">
        <v>85</v>
      </c>
    </row>
    <row r="77" spans="1:4" ht="12">
      <c r="A77" s="6">
        <v>210911</v>
      </c>
      <c r="B77" s="7">
        <v>37294</v>
      </c>
      <c r="C77" s="12" t="s">
        <v>35</v>
      </c>
      <c r="D77" s="9">
        <v>2</v>
      </c>
    </row>
    <row r="78" spans="1:4" ht="12">
      <c r="A78" s="6">
        <v>211150</v>
      </c>
      <c r="B78" s="7">
        <v>37306</v>
      </c>
      <c r="C78" s="10" t="s">
        <v>17</v>
      </c>
      <c r="D78" s="9">
        <v>65</v>
      </c>
    </row>
    <row r="79" spans="1:4" ht="12">
      <c r="A79" s="6">
        <v>211150</v>
      </c>
      <c r="B79" s="7">
        <v>37306</v>
      </c>
      <c r="C79" s="12" t="s">
        <v>102</v>
      </c>
      <c r="D79" s="9">
        <v>30</v>
      </c>
    </row>
    <row r="80" spans="1:4" ht="12">
      <c r="A80" s="6">
        <v>211150</v>
      </c>
      <c r="B80" s="7">
        <v>37311</v>
      </c>
      <c r="C80" s="12" t="s">
        <v>45</v>
      </c>
      <c r="D80" s="9">
        <v>10</v>
      </c>
    </row>
    <row r="81" spans="1:4" ht="12">
      <c r="A81" s="6">
        <v>211200</v>
      </c>
      <c r="B81" s="7">
        <v>37318</v>
      </c>
      <c r="C81" s="14" t="s">
        <v>84</v>
      </c>
      <c r="D81" s="9">
        <v>0</v>
      </c>
    </row>
    <row r="82" spans="1:4" ht="12">
      <c r="A82" s="6">
        <v>211600</v>
      </c>
      <c r="B82" s="7">
        <v>37360</v>
      </c>
      <c r="C82" s="15" t="s">
        <v>85</v>
      </c>
      <c r="D82" s="9">
        <v>22</v>
      </c>
    </row>
    <row r="83" spans="1:4" ht="12">
      <c r="A83" s="6">
        <v>211600</v>
      </c>
      <c r="B83" s="7">
        <v>37360</v>
      </c>
      <c r="C83" s="12" t="s">
        <v>154</v>
      </c>
      <c r="D83" s="9">
        <v>0</v>
      </c>
    </row>
    <row r="84" spans="1:4" ht="12">
      <c r="A84" s="6">
        <v>212500</v>
      </c>
      <c r="B84" s="7">
        <v>37437</v>
      </c>
      <c r="C84" s="12" t="s">
        <v>36</v>
      </c>
      <c r="D84" s="9">
        <v>2</v>
      </c>
    </row>
    <row r="85" spans="1:4" ht="12">
      <c r="A85" s="6">
        <v>212800</v>
      </c>
      <c r="B85" s="7">
        <v>37452</v>
      </c>
      <c r="C85" s="12" t="s">
        <v>155</v>
      </c>
      <c r="D85" s="9">
        <v>5</v>
      </c>
    </row>
    <row r="86" spans="1:4" ht="12">
      <c r="A86" s="6">
        <v>213140</v>
      </c>
      <c r="B86" s="7">
        <v>37492</v>
      </c>
      <c r="C86" s="10" t="s">
        <v>156</v>
      </c>
      <c r="D86" s="9">
        <v>2</v>
      </c>
    </row>
    <row r="87" spans="1:4" ht="12">
      <c r="A87" s="6">
        <v>213200</v>
      </c>
      <c r="B87" s="7">
        <v>37500</v>
      </c>
      <c r="C87" s="12" t="s">
        <v>103</v>
      </c>
      <c r="D87" s="9">
        <v>15</v>
      </c>
    </row>
    <row r="88" spans="1:4" ht="12">
      <c r="A88" s="6">
        <v>213650</v>
      </c>
      <c r="B88" s="7">
        <v>37528</v>
      </c>
      <c r="C88" s="12" t="s">
        <v>70</v>
      </c>
      <c r="D88" s="9">
        <v>55</v>
      </c>
    </row>
    <row r="89" spans="1:4" ht="12">
      <c r="A89" s="6">
        <v>213650</v>
      </c>
      <c r="B89" s="7">
        <v>37528</v>
      </c>
      <c r="C89" s="10" t="s">
        <v>104</v>
      </c>
      <c r="D89" s="9">
        <v>5</v>
      </c>
    </row>
    <row r="90" spans="1:4" ht="12">
      <c r="A90" s="6">
        <v>216100</v>
      </c>
      <c r="B90" s="7">
        <v>37569</v>
      </c>
      <c r="C90" s="80" t="s">
        <v>157</v>
      </c>
      <c r="D90" s="9">
        <v>60</v>
      </c>
    </row>
    <row r="91" spans="1:4" ht="12">
      <c r="A91" s="6">
        <v>216100</v>
      </c>
      <c r="B91" s="7">
        <v>37569</v>
      </c>
      <c r="C91" s="12" t="s">
        <v>51</v>
      </c>
      <c r="D91" s="9">
        <v>13</v>
      </c>
    </row>
    <row r="92" spans="1:4" ht="12">
      <c r="A92" s="6">
        <v>216100</v>
      </c>
      <c r="B92" s="7">
        <v>37569</v>
      </c>
      <c r="C92" s="12" t="s">
        <v>52</v>
      </c>
      <c r="D92" s="9">
        <v>0</v>
      </c>
    </row>
    <row r="93" spans="1:4" ht="12">
      <c r="A93" s="6">
        <v>216100</v>
      </c>
      <c r="B93" s="7">
        <v>37569</v>
      </c>
      <c r="C93" s="12" t="s">
        <v>53</v>
      </c>
      <c r="D93" s="9">
        <v>20</v>
      </c>
    </row>
    <row r="94" spans="1:4" ht="12">
      <c r="A94" s="6">
        <v>216100</v>
      </c>
      <c r="B94" s="7">
        <v>37569</v>
      </c>
      <c r="C94" s="12" t="s">
        <v>58</v>
      </c>
      <c r="D94" s="9">
        <v>18</v>
      </c>
    </row>
    <row r="95" spans="1:4" ht="12">
      <c r="A95" s="6">
        <v>216100</v>
      </c>
      <c r="B95" s="7">
        <v>37570</v>
      </c>
      <c r="C95" s="15" t="s">
        <v>86</v>
      </c>
      <c r="D95" s="9">
        <v>28</v>
      </c>
    </row>
    <row r="96" spans="1:4" ht="12">
      <c r="A96" s="6">
        <v>216100</v>
      </c>
      <c r="B96" s="7">
        <v>37570</v>
      </c>
      <c r="C96" s="15" t="s">
        <v>87</v>
      </c>
      <c r="D96" s="9">
        <v>20</v>
      </c>
    </row>
    <row r="97" spans="1:4" ht="12">
      <c r="A97" s="6">
        <v>216100</v>
      </c>
      <c r="B97" s="7">
        <v>37570</v>
      </c>
      <c r="C97" s="15" t="s">
        <v>88</v>
      </c>
      <c r="D97" s="9">
        <v>15</v>
      </c>
    </row>
    <row r="98" spans="1:4" ht="12">
      <c r="A98" s="6">
        <v>216100</v>
      </c>
      <c r="B98" s="7">
        <v>37570</v>
      </c>
      <c r="C98" s="12" t="s">
        <v>57</v>
      </c>
      <c r="D98" s="9">
        <v>0</v>
      </c>
    </row>
    <row r="99" spans="1:4" ht="12.75">
      <c r="A99" s="72">
        <v>216575</v>
      </c>
      <c r="B99" s="73">
        <v>37585</v>
      </c>
      <c r="C99" s="75" t="s">
        <v>108</v>
      </c>
      <c r="D99" s="74">
        <v>0</v>
      </c>
    </row>
    <row r="100" spans="1:4" ht="12">
      <c r="A100" s="6">
        <v>216625</v>
      </c>
      <c r="B100" s="7">
        <v>37586</v>
      </c>
      <c r="C100" s="12" t="s">
        <v>105</v>
      </c>
      <c r="D100" s="9">
        <v>5</v>
      </c>
    </row>
    <row r="101" spans="1:4" ht="12">
      <c r="A101" s="6">
        <v>216625</v>
      </c>
      <c r="B101" s="7">
        <v>37586</v>
      </c>
      <c r="C101" s="12" t="s">
        <v>158</v>
      </c>
      <c r="D101" s="9">
        <v>10</v>
      </c>
    </row>
    <row r="102" spans="1:4" ht="12">
      <c r="A102" s="6">
        <v>216690</v>
      </c>
      <c r="B102" s="7">
        <v>37587</v>
      </c>
      <c r="C102" s="12" t="s">
        <v>159</v>
      </c>
      <c r="D102" s="9">
        <v>1</v>
      </c>
    </row>
    <row r="103" spans="1:4" ht="12">
      <c r="A103" s="6">
        <v>216810</v>
      </c>
      <c r="B103" s="7">
        <v>37589</v>
      </c>
      <c r="C103" s="12" t="s">
        <v>160</v>
      </c>
      <c r="D103" s="9">
        <v>1</v>
      </c>
    </row>
    <row r="104" spans="1:4" ht="12">
      <c r="A104" s="6">
        <v>217300</v>
      </c>
      <c r="B104" s="7">
        <v>37602</v>
      </c>
      <c r="C104" s="12" t="s">
        <v>106</v>
      </c>
      <c r="D104" s="9">
        <v>0</v>
      </c>
    </row>
    <row r="105" spans="1:4" ht="12">
      <c r="A105" s="6">
        <v>217300</v>
      </c>
      <c r="B105" s="7">
        <v>37604</v>
      </c>
      <c r="C105" s="14" t="s">
        <v>109</v>
      </c>
      <c r="D105" s="9">
        <v>0</v>
      </c>
    </row>
    <row r="106" spans="1:4" ht="12">
      <c r="A106" s="6"/>
      <c r="B106" s="7"/>
      <c r="C106" s="14"/>
      <c r="D106" s="9"/>
    </row>
    <row r="107" spans="1:4" ht="12">
      <c r="A107" s="6">
        <v>217300</v>
      </c>
      <c r="B107" s="7">
        <v>37621</v>
      </c>
      <c r="C107" s="12" t="s">
        <v>107</v>
      </c>
      <c r="D107" s="9">
        <v>110</v>
      </c>
    </row>
    <row r="108" spans="1:4" ht="12">
      <c r="A108" s="6">
        <v>217300</v>
      </c>
      <c r="B108" s="7">
        <v>37621</v>
      </c>
      <c r="C108" s="10" t="s">
        <v>110</v>
      </c>
      <c r="D108" s="9">
        <v>20</v>
      </c>
    </row>
    <row r="109" spans="1:4" ht="12">
      <c r="A109" s="6">
        <v>217320</v>
      </c>
      <c r="B109" s="7">
        <v>37625</v>
      </c>
      <c r="C109" s="10" t="s">
        <v>161</v>
      </c>
      <c r="D109" s="9">
        <v>45</v>
      </c>
    </row>
    <row r="110" spans="1:4" ht="12">
      <c r="A110" s="6">
        <v>217320</v>
      </c>
      <c r="B110" s="7">
        <v>37626</v>
      </c>
      <c r="C110" s="10" t="s">
        <v>162</v>
      </c>
      <c r="D110" s="9">
        <v>30</v>
      </c>
    </row>
    <row r="111" spans="1:4" ht="12">
      <c r="A111" s="6">
        <v>217320</v>
      </c>
      <c r="B111" s="7">
        <v>37626</v>
      </c>
      <c r="C111" s="12" t="s">
        <v>163</v>
      </c>
      <c r="D111" s="9">
        <v>10</v>
      </c>
    </row>
    <row r="112" spans="1:4" ht="12">
      <c r="A112" s="6">
        <v>217320</v>
      </c>
      <c r="B112" s="7">
        <v>37626</v>
      </c>
      <c r="C112" s="12" t="s">
        <v>165</v>
      </c>
      <c r="D112" s="9">
        <v>12</v>
      </c>
    </row>
    <row r="113" spans="1:4" ht="12">
      <c r="A113" s="6">
        <v>217320</v>
      </c>
      <c r="B113" s="7">
        <v>37630</v>
      </c>
      <c r="C113" s="10" t="s">
        <v>164</v>
      </c>
      <c r="D113" s="9">
        <v>10</v>
      </c>
    </row>
    <row r="114" spans="1:4" ht="12">
      <c r="A114" s="6">
        <v>217320</v>
      </c>
      <c r="B114" s="7">
        <v>37630</v>
      </c>
      <c r="C114" s="10" t="s">
        <v>166</v>
      </c>
      <c r="D114" s="9">
        <v>75</v>
      </c>
    </row>
    <row r="115" spans="1:4" ht="12">
      <c r="A115" s="6">
        <v>217420</v>
      </c>
      <c r="B115" s="7">
        <v>37633</v>
      </c>
      <c r="C115" s="12" t="s">
        <v>167</v>
      </c>
      <c r="D115" s="9">
        <v>10</v>
      </c>
    </row>
    <row r="116" spans="1:4" ht="12">
      <c r="A116" s="6"/>
      <c r="B116" s="7"/>
      <c r="C116" s="12"/>
      <c r="D116" s="9"/>
    </row>
    <row r="117" spans="1:4" ht="12">
      <c r="A117" s="6"/>
      <c r="B117" s="7"/>
      <c r="C117" s="12"/>
      <c r="D117" s="9"/>
    </row>
    <row r="118" spans="1:4" ht="12">
      <c r="A118" s="6"/>
      <c r="B118" s="7"/>
      <c r="C118" s="12"/>
      <c r="D118" s="9"/>
    </row>
    <row r="119" spans="1:4" ht="12">
      <c r="A119" s="16"/>
      <c r="B119" s="17"/>
      <c r="C119" s="18"/>
      <c r="D119" s="19"/>
    </row>
    <row r="120" spans="3:4" ht="12.75">
      <c r="C120" s="22" t="s">
        <v>55</v>
      </c>
      <c r="D120" s="81">
        <f>SUM(D7:D118)</f>
        <v>2928</v>
      </c>
    </row>
    <row r="121" spans="3:4" ht="12">
      <c r="C121" s="23"/>
      <c r="D121" s="24"/>
    </row>
    <row r="124" spans="1:3" ht="12">
      <c r="A124" s="27">
        <v>199950</v>
      </c>
      <c r="B124" s="28">
        <v>36920</v>
      </c>
      <c r="C124" s="25" t="s">
        <v>42</v>
      </c>
    </row>
    <row r="125" spans="1:3" ht="12">
      <c r="A125" s="27">
        <v>199750</v>
      </c>
      <c r="B125" s="28">
        <v>36918</v>
      </c>
      <c r="C125" s="25" t="s">
        <v>40</v>
      </c>
    </row>
    <row r="126" spans="1:3" ht="12">
      <c r="A126" s="27">
        <v>203000</v>
      </c>
      <c r="B126" s="28">
        <v>36972</v>
      </c>
      <c r="C126" s="29" t="s">
        <v>15</v>
      </c>
    </row>
    <row r="127" spans="1:3" ht="12">
      <c r="A127" s="27">
        <v>213650</v>
      </c>
      <c r="B127" s="28">
        <v>37528</v>
      </c>
      <c r="C127" s="25" t="s">
        <v>5</v>
      </c>
    </row>
    <row r="128" spans="1:3" ht="12">
      <c r="A128" s="27">
        <v>199750</v>
      </c>
      <c r="B128" s="28">
        <v>37570</v>
      </c>
      <c r="C128" s="25" t="s">
        <v>14</v>
      </c>
    </row>
    <row r="129" spans="1:3" ht="12">
      <c r="A129" s="27">
        <v>216100</v>
      </c>
      <c r="B129" s="28">
        <v>37570</v>
      </c>
      <c r="C129" s="25" t="s">
        <v>59</v>
      </c>
    </row>
    <row r="130" spans="1:3" ht="12">
      <c r="A130" s="30">
        <v>216100</v>
      </c>
      <c r="B130" s="28">
        <v>37570</v>
      </c>
      <c r="C130" s="25" t="s">
        <v>60</v>
      </c>
    </row>
    <row r="131" spans="1:3" ht="12">
      <c r="A131" s="31"/>
      <c r="B131" s="32"/>
      <c r="C131" s="29"/>
    </row>
    <row r="132" spans="1:3" ht="12">
      <c r="A132" s="31"/>
      <c r="B132" s="32"/>
      <c r="C132" s="29"/>
    </row>
    <row r="133" spans="1:3" ht="12">
      <c r="A133" s="31">
        <v>220000</v>
      </c>
      <c r="B133" s="33"/>
      <c r="C133" s="29" t="s">
        <v>66</v>
      </c>
    </row>
    <row r="134" spans="1:3" ht="12">
      <c r="A134" s="31">
        <v>225000</v>
      </c>
      <c r="B134" s="32"/>
      <c r="C134" s="25" t="s">
        <v>64</v>
      </c>
    </row>
    <row r="135" spans="1:3" ht="12">
      <c r="A135" s="31">
        <v>240000</v>
      </c>
      <c r="B135" s="32"/>
      <c r="C135" s="29" t="s">
        <v>63</v>
      </c>
    </row>
    <row r="136" spans="1:3" ht="12">
      <c r="A136" s="31">
        <v>250000</v>
      </c>
      <c r="B136" s="32"/>
      <c r="C136" s="29" t="s">
        <v>65</v>
      </c>
    </row>
    <row r="137" spans="1:3" ht="12">
      <c r="A137" s="31">
        <v>250000</v>
      </c>
      <c r="B137" s="32"/>
      <c r="C137" s="25" t="s">
        <v>62</v>
      </c>
    </row>
    <row r="138" spans="2:3" ht="12">
      <c r="B138" s="21" t="s">
        <v>71</v>
      </c>
      <c r="C138" s="29" t="s">
        <v>47</v>
      </c>
    </row>
    <row r="139" spans="2:3" ht="12">
      <c r="B139" s="21" t="s">
        <v>61</v>
      </c>
      <c r="C139" s="25" t="s">
        <v>48</v>
      </c>
    </row>
  </sheetData>
  <printOptions gridLines="1" horizontalCentered="1" verticalCentered="1"/>
  <pageMargins left="0.75" right="0.75" top="0.75" bottom="0.75" header="0.5" footer="0.5"/>
  <pageSetup fitToHeight="1" fitToWidth="1" orientation="landscape" r:id="rId3"/>
  <headerFooter alignWithMargins="0">
    <oddHeader>&amp;C300E Service Record</oddHeader>
    <oddFooter>&amp;L&amp;A&amp;C&amp;BApple Computer Inc. Confidential&amp;B&amp;RPage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9.00390625" defaultRowHeight="12.75"/>
  <cols>
    <col min="1" max="1" width="13.25390625" style="65" customWidth="1"/>
    <col min="2" max="2" width="9.25390625" style="65" customWidth="1"/>
    <col min="3" max="3" width="9.625" style="65" customWidth="1"/>
    <col min="4" max="4" width="8.125" style="65" customWidth="1"/>
    <col min="5" max="5" width="6.375" style="65" customWidth="1"/>
    <col min="6" max="6" width="76.875" style="1" bestFit="1" customWidth="1"/>
    <col min="7" max="16384" width="11.375" style="1" customWidth="1"/>
  </cols>
  <sheetData>
    <row r="1" spans="1:6" ht="12">
      <c r="A1" s="38"/>
      <c r="B1" s="39" t="s">
        <v>76</v>
      </c>
      <c r="C1" s="39" t="s">
        <v>74</v>
      </c>
      <c r="D1" s="39" t="s">
        <v>75</v>
      </c>
      <c r="E1" s="39"/>
      <c r="F1" s="40"/>
    </row>
    <row r="2" spans="1:6" ht="12.75" thickBot="1">
      <c r="A2" s="41" t="s">
        <v>77</v>
      </c>
      <c r="B2" s="42" t="s">
        <v>20</v>
      </c>
      <c r="C2" s="42" t="s">
        <v>29</v>
      </c>
      <c r="D2" s="42" t="s">
        <v>31</v>
      </c>
      <c r="E2" s="42" t="s">
        <v>32</v>
      </c>
      <c r="F2" s="43" t="s">
        <v>33</v>
      </c>
    </row>
    <row r="3" spans="1:6" ht="12">
      <c r="A3" s="76"/>
      <c r="B3" s="44"/>
      <c r="C3" s="44"/>
      <c r="D3" s="44"/>
      <c r="E3" s="44"/>
      <c r="F3" s="45"/>
    </row>
    <row r="4" spans="1:6" ht="12">
      <c r="A4" s="46">
        <v>37247</v>
      </c>
      <c r="B4" s="47">
        <v>209474</v>
      </c>
      <c r="C4" s="48">
        <v>340</v>
      </c>
      <c r="D4" s="49">
        <v>16.327</v>
      </c>
      <c r="E4" s="49">
        <f>C4/D4</f>
        <v>20.824401298462668</v>
      </c>
      <c r="F4" s="50"/>
    </row>
    <row r="5" spans="1:6" ht="12">
      <c r="A5" s="46"/>
      <c r="B5" s="47"/>
      <c r="C5" s="47"/>
      <c r="D5" s="49"/>
      <c r="E5" s="49"/>
      <c r="F5" s="50"/>
    </row>
    <row r="6" spans="1:6" ht="12">
      <c r="A6" s="56">
        <v>37257</v>
      </c>
      <c r="B6" s="53">
        <v>209850</v>
      </c>
      <c r="C6" s="54">
        <v>376.9</v>
      </c>
      <c r="D6" s="51">
        <v>16.527</v>
      </c>
      <c r="E6" s="51">
        <f aca="true" t="shared" si="0" ref="E6:E18">C6/D6</f>
        <v>22.805106794941608</v>
      </c>
      <c r="F6" s="52"/>
    </row>
    <row r="7" spans="1:6" ht="12">
      <c r="A7" s="56">
        <v>37275</v>
      </c>
      <c r="B7" s="53">
        <v>210194</v>
      </c>
      <c r="C7" s="54">
        <v>343.9</v>
      </c>
      <c r="D7" s="51">
        <v>16.602</v>
      </c>
      <c r="E7" s="68">
        <f t="shared" si="0"/>
        <v>20.714371762438258</v>
      </c>
      <c r="F7" s="55"/>
    </row>
    <row r="8" spans="1:6" ht="12">
      <c r="A8" s="56">
        <v>37286</v>
      </c>
      <c r="B8" s="53">
        <v>210521</v>
      </c>
      <c r="C8" s="54">
        <v>326.4</v>
      </c>
      <c r="D8" s="51">
        <v>15.667</v>
      </c>
      <c r="E8" s="51">
        <f t="shared" si="0"/>
        <v>20.833599285121593</v>
      </c>
      <c r="F8" s="55"/>
    </row>
    <row r="9" spans="1:6" ht="12">
      <c r="A9" s="56">
        <v>37293</v>
      </c>
      <c r="B9" s="53">
        <v>210890</v>
      </c>
      <c r="C9" s="54">
        <v>369.7</v>
      </c>
      <c r="D9" s="51">
        <v>15.292</v>
      </c>
      <c r="E9" s="69">
        <f t="shared" si="0"/>
        <v>24.176039759351294</v>
      </c>
      <c r="F9" s="52"/>
    </row>
    <row r="10" spans="1:6" ht="12">
      <c r="A10" s="56">
        <v>37319</v>
      </c>
      <c r="B10" s="53">
        <v>211227</v>
      </c>
      <c r="C10" s="54">
        <v>336.7</v>
      </c>
      <c r="D10" s="51">
        <v>16.933</v>
      </c>
      <c r="E10" s="51">
        <f t="shared" si="0"/>
        <v>19.884249689954526</v>
      </c>
      <c r="F10" s="52"/>
    </row>
    <row r="11" spans="1:6" ht="12">
      <c r="A11" s="56">
        <v>37353</v>
      </c>
      <c r="B11" s="53">
        <v>211573</v>
      </c>
      <c r="C11" s="54">
        <v>345.4</v>
      </c>
      <c r="D11" s="51">
        <v>16.442</v>
      </c>
      <c r="E11" s="51">
        <f t="shared" si="0"/>
        <v>21.007176742488745</v>
      </c>
      <c r="F11" s="52"/>
    </row>
    <row r="12" spans="1:6" ht="12">
      <c r="A12" s="56">
        <v>37372</v>
      </c>
      <c r="B12" s="53">
        <v>211828</v>
      </c>
      <c r="C12" s="54">
        <v>255.7</v>
      </c>
      <c r="D12" s="51">
        <v>11.247</v>
      </c>
      <c r="E12" s="51">
        <f t="shared" si="0"/>
        <v>22.734951542633592</v>
      </c>
      <c r="F12" s="52"/>
    </row>
    <row r="13" spans="1:6" ht="12">
      <c r="A13" s="56">
        <v>37410</v>
      </c>
      <c r="B13" s="53">
        <v>212183</v>
      </c>
      <c r="C13" s="54">
        <v>355.1</v>
      </c>
      <c r="D13" s="51">
        <v>16.396</v>
      </c>
      <c r="E13" s="51">
        <f t="shared" si="0"/>
        <v>21.657721395462307</v>
      </c>
      <c r="F13" s="52"/>
    </row>
    <row r="14" spans="1:6" ht="12">
      <c r="A14" s="56">
        <v>37437</v>
      </c>
      <c r="B14" s="53">
        <v>212504</v>
      </c>
      <c r="C14" s="54">
        <v>320.6</v>
      </c>
      <c r="D14" s="51">
        <v>15.151</v>
      </c>
      <c r="E14" s="51">
        <f t="shared" si="0"/>
        <v>21.16031945086133</v>
      </c>
      <c r="F14" s="52"/>
    </row>
    <row r="15" spans="1:6" ht="12">
      <c r="A15" s="56">
        <v>37452</v>
      </c>
      <c r="B15" s="53">
        <v>212815</v>
      </c>
      <c r="C15" s="54">
        <v>310.6</v>
      </c>
      <c r="D15" s="51">
        <v>15.053</v>
      </c>
      <c r="E15" s="71">
        <f t="shared" si="0"/>
        <v>20.6337607121504</v>
      </c>
      <c r="F15" s="52"/>
    </row>
    <row r="16" spans="1:6" ht="12">
      <c r="A16" s="56">
        <v>37492</v>
      </c>
      <c r="B16" s="53">
        <v>213141</v>
      </c>
      <c r="C16" s="54">
        <v>326.7</v>
      </c>
      <c r="D16" s="51">
        <v>15.115</v>
      </c>
      <c r="E16" s="51">
        <f t="shared" si="0"/>
        <v>21.614290439960303</v>
      </c>
      <c r="F16" s="52"/>
    </row>
    <row r="17" spans="1:6" ht="12">
      <c r="A17" s="56">
        <v>37522</v>
      </c>
      <c r="B17" s="53">
        <v>213480</v>
      </c>
      <c r="C17" s="54">
        <v>338.4</v>
      </c>
      <c r="D17" s="51">
        <v>15.958</v>
      </c>
      <c r="E17" s="51">
        <f t="shared" si="0"/>
        <v>21.205664870284494</v>
      </c>
      <c r="F17" s="52"/>
    </row>
    <row r="18" spans="1:6" ht="12">
      <c r="A18" s="56">
        <v>37530</v>
      </c>
      <c r="B18" s="53">
        <v>213674</v>
      </c>
      <c r="C18" s="54">
        <v>194</v>
      </c>
      <c r="D18" s="51">
        <v>8.337</v>
      </c>
      <c r="E18" s="51">
        <f t="shared" si="0"/>
        <v>23.26976130502579</v>
      </c>
      <c r="F18" s="52"/>
    </row>
    <row r="19" spans="1:6" ht="12">
      <c r="A19" s="56"/>
      <c r="B19" s="53"/>
      <c r="C19" s="54"/>
      <c r="D19" s="51"/>
      <c r="E19" s="51"/>
      <c r="F19" s="52"/>
    </row>
    <row r="20" spans="1:6" ht="12">
      <c r="A20" s="56"/>
      <c r="B20" s="53"/>
      <c r="C20" s="54"/>
      <c r="D20" s="51"/>
      <c r="E20" s="51"/>
      <c r="F20" s="52" t="s">
        <v>111</v>
      </c>
    </row>
    <row r="21" spans="1:6" ht="12">
      <c r="A21" s="56"/>
      <c r="B21" s="53">
        <v>214806</v>
      </c>
      <c r="C21" s="54"/>
      <c r="D21" s="51"/>
      <c r="E21" s="51"/>
      <c r="F21" s="55"/>
    </row>
    <row r="22" spans="1:6" ht="12">
      <c r="A22" s="56">
        <v>37545</v>
      </c>
      <c r="B22" s="53">
        <v>215051</v>
      </c>
      <c r="C22" s="54">
        <v>245</v>
      </c>
      <c r="D22" s="51">
        <v>10.599</v>
      </c>
      <c r="E22" s="51">
        <f>C22/D22</f>
        <v>23.115388244173978</v>
      </c>
      <c r="F22" s="55" t="s">
        <v>1</v>
      </c>
    </row>
    <row r="23" spans="1:6" ht="12">
      <c r="A23" s="56">
        <v>37558</v>
      </c>
      <c r="B23" s="53">
        <v>215428</v>
      </c>
      <c r="C23" s="54">
        <v>377</v>
      </c>
      <c r="D23" s="51">
        <v>15.531</v>
      </c>
      <c r="E23" s="69">
        <f>C23/D23</f>
        <v>24.274032580001286</v>
      </c>
      <c r="F23" s="55" t="s">
        <v>2</v>
      </c>
    </row>
    <row r="24" spans="1:6" ht="12">
      <c r="A24" s="56">
        <v>37564</v>
      </c>
      <c r="B24" s="53">
        <v>215521</v>
      </c>
      <c r="C24" s="54">
        <v>93</v>
      </c>
      <c r="D24" s="51">
        <v>4</v>
      </c>
      <c r="E24" s="51">
        <f>C24/D24</f>
        <v>23.25</v>
      </c>
      <c r="F24" s="55" t="s">
        <v>130</v>
      </c>
    </row>
    <row r="25" spans="1:6" ht="12">
      <c r="A25" s="56">
        <v>37565</v>
      </c>
      <c r="B25" s="53">
        <v>215800</v>
      </c>
      <c r="C25" s="54">
        <v>279</v>
      </c>
      <c r="D25" s="51">
        <v>11.803</v>
      </c>
      <c r="E25" s="51">
        <f>C25/D25</f>
        <v>23.63805812081674</v>
      </c>
      <c r="F25" s="55" t="s">
        <v>3</v>
      </c>
    </row>
    <row r="26" spans="1:6" ht="12">
      <c r="A26" s="56">
        <v>37565</v>
      </c>
      <c r="B26" s="53">
        <v>216047</v>
      </c>
      <c r="C26" s="54">
        <v>247</v>
      </c>
      <c r="D26" s="51">
        <v>8.861</v>
      </c>
      <c r="E26" s="49">
        <f>C26/D26</f>
        <v>27.87495767972012</v>
      </c>
      <c r="F26" s="55" t="s">
        <v>4</v>
      </c>
    </row>
    <row r="27" spans="1:6" ht="12">
      <c r="A27" s="56"/>
      <c r="B27" s="53"/>
      <c r="C27" s="54"/>
      <c r="D27" s="51"/>
      <c r="E27" s="51"/>
      <c r="F27" s="55"/>
    </row>
    <row r="28" spans="1:6" ht="12">
      <c r="A28" s="56"/>
      <c r="B28" s="53"/>
      <c r="C28" s="54"/>
      <c r="D28" s="51"/>
      <c r="E28" s="51"/>
      <c r="F28" s="55"/>
    </row>
    <row r="29" spans="1:6" ht="12">
      <c r="A29" s="56"/>
      <c r="B29" s="53"/>
      <c r="C29" s="54"/>
      <c r="D29" s="51"/>
      <c r="E29" s="51"/>
      <c r="F29" s="52"/>
    </row>
    <row r="30" spans="1:6" ht="12">
      <c r="A30" s="56"/>
      <c r="B30" s="53"/>
      <c r="C30" s="54"/>
      <c r="D30" s="51"/>
      <c r="E30" s="51"/>
      <c r="F30" s="52"/>
    </row>
    <row r="31" spans="1:6" ht="12">
      <c r="A31" s="56"/>
      <c r="B31" s="57" t="s">
        <v>56</v>
      </c>
      <c r="C31" s="58">
        <f>B26-B6</f>
        <v>6197</v>
      </c>
      <c r="D31" s="59">
        <f>SUM(D6:D29)</f>
        <v>245.514</v>
      </c>
      <c r="E31" s="59"/>
      <c r="F31" s="52"/>
    </row>
    <row r="32" spans="1:6" ht="12">
      <c r="A32" s="60"/>
      <c r="B32" s="61" t="s">
        <v>19</v>
      </c>
      <c r="C32" s="62">
        <f>AVERAGE(C6:C30)</f>
        <v>302.2833333333333</v>
      </c>
      <c r="D32" s="63">
        <f>AVERAGE(D6:D30)</f>
        <v>13.639666666666667</v>
      </c>
      <c r="E32" s="63">
        <f>AVERAGE(E6:E30)</f>
        <v>22.436080576410358</v>
      </c>
      <c r="F32" s="6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4" sqref="A4"/>
    </sheetView>
  </sheetViews>
  <sheetFormatPr defaultColWidth="9.00390625" defaultRowHeight="12.75"/>
  <cols>
    <col min="1" max="1" width="11.375" style="65" bestFit="1" customWidth="1"/>
    <col min="2" max="2" width="9.125" style="65" bestFit="1" customWidth="1"/>
    <col min="3" max="3" width="7.625" style="65" bestFit="1" customWidth="1"/>
    <col min="4" max="4" width="7.00390625" style="65" bestFit="1" customWidth="1"/>
    <col min="5" max="5" width="4.75390625" style="65" bestFit="1" customWidth="1"/>
    <col min="6" max="6" width="79.875" style="1" bestFit="1" customWidth="1"/>
    <col min="7" max="16384" width="11.375" style="1" customWidth="1"/>
  </cols>
  <sheetData>
    <row r="1" spans="1:6" ht="12">
      <c r="A1" s="38"/>
      <c r="B1" s="39" t="s">
        <v>76</v>
      </c>
      <c r="C1" s="39" t="s">
        <v>74</v>
      </c>
      <c r="D1" s="39" t="s">
        <v>75</v>
      </c>
      <c r="E1" s="39"/>
      <c r="F1" s="40"/>
    </row>
    <row r="2" spans="1:6" ht="12.75" thickBot="1">
      <c r="A2" s="41" t="s">
        <v>77</v>
      </c>
      <c r="B2" s="42" t="s">
        <v>20</v>
      </c>
      <c r="C2" s="42" t="s">
        <v>29</v>
      </c>
      <c r="D2" s="42" t="s">
        <v>31</v>
      </c>
      <c r="E2" s="42" t="s">
        <v>32</v>
      </c>
      <c r="F2" s="43" t="s">
        <v>33</v>
      </c>
    </row>
    <row r="3" spans="1:6" ht="12">
      <c r="A3" s="76"/>
      <c r="B3" s="44"/>
      <c r="C3" s="44"/>
      <c r="D3" s="44"/>
      <c r="E3" s="44"/>
      <c r="F3" s="45"/>
    </row>
    <row r="4" spans="1:6" ht="12">
      <c r="A4" s="46"/>
      <c r="B4" s="47"/>
      <c r="C4" s="47"/>
      <c r="D4" s="49"/>
      <c r="E4" s="49"/>
      <c r="F4" s="50"/>
    </row>
    <row r="5" spans="1:6" ht="12">
      <c r="A5" s="79">
        <v>36904</v>
      </c>
      <c r="B5" s="27">
        <v>199078</v>
      </c>
      <c r="C5" s="66" t="s">
        <v>28</v>
      </c>
      <c r="D5" s="67">
        <v>16.652</v>
      </c>
      <c r="E5" s="51" t="s">
        <v>28</v>
      </c>
      <c r="F5" s="52" t="s">
        <v>43</v>
      </c>
    </row>
    <row r="6" spans="1:6" ht="12">
      <c r="A6" s="79">
        <v>36904</v>
      </c>
      <c r="B6" s="27">
        <v>199449</v>
      </c>
      <c r="C6" s="66">
        <v>370.3</v>
      </c>
      <c r="D6" s="67">
        <v>16.596</v>
      </c>
      <c r="E6" s="51">
        <f aca="true" t="shared" si="0" ref="E6:E33">C6/D6</f>
        <v>22.312605447095688</v>
      </c>
      <c r="F6" s="52" t="s">
        <v>54</v>
      </c>
    </row>
    <row r="7" spans="1:6" ht="12">
      <c r="A7" s="79">
        <v>36918</v>
      </c>
      <c r="B7" s="27">
        <v>199844</v>
      </c>
      <c r="C7" s="66">
        <v>395.2</v>
      </c>
      <c r="D7" s="67">
        <v>17.469</v>
      </c>
      <c r="E7" s="51">
        <f t="shared" si="0"/>
        <v>22.62293205106188</v>
      </c>
      <c r="F7" s="52" t="s">
        <v>69</v>
      </c>
    </row>
    <row r="8" spans="1:6" ht="12">
      <c r="A8" s="79">
        <v>36925</v>
      </c>
      <c r="B8" s="27">
        <v>200213</v>
      </c>
      <c r="C8" s="66">
        <v>369.4</v>
      </c>
      <c r="D8" s="67">
        <v>17.22</v>
      </c>
      <c r="E8" s="51">
        <f t="shared" si="0"/>
        <v>21.451800232288036</v>
      </c>
      <c r="F8" s="77" t="s">
        <v>112</v>
      </c>
    </row>
    <row r="9" spans="1:6" ht="12">
      <c r="A9" s="79">
        <v>36926</v>
      </c>
      <c r="B9" s="27">
        <v>200605</v>
      </c>
      <c r="C9" s="66">
        <v>392.1</v>
      </c>
      <c r="D9" s="67">
        <v>17.219</v>
      </c>
      <c r="E9" s="51">
        <f t="shared" si="0"/>
        <v>22.771357221673732</v>
      </c>
      <c r="F9" s="52" t="s">
        <v>113</v>
      </c>
    </row>
    <row r="10" spans="1:6" ht="12">
      <c r="A10" s="79">
        <v>36932</v>
      </c>
      <c r="B10" s="27">
        <v>200972</v>
      </c>
      <c r="C10" s="66">
        <v>367.3</v>
      </c>
      <c r="D10" s="67">
        <v>15.681</v>
      </c>
      <c r="E10" s="51">
        <f t="shared" si="0"/>
        <v>23.423251068171673</v>
      </c>
      <c r="F10" s="52" t="s">
        <v>114</v>
      </c>
    </row>
    <row r="11" spans="1:6" ht="12">
      <c r="A11" s="79">
        <v>36933</v>
      </c>
      <c r="B11" s="27">
        <v>201329</v>
      </c>
      <c r="C11" s="66">
        <v>356.8</v>
      </c>
      <c r="D11" s="67">
        <v>15.201</v>
      </c>
      <c r="E11" s="51">
        <f t="shared" si="0"/>
        <v>23.47213999079008</v>
      </c>
      <c r="F11" s="52" t="s">
        <v>115</v>
      </c>
    </row>
    <row r="12" spans="1:6" ht="12">
      <c r="A12" s="79">
        <v>36939</v>
      </c>
      <c r="B12" s="27">
        <v>201744</v>
      </c>
      <c r="C12" s="66">
        <v>414.3</v>
      </c>
      <c r="D12" s="67">
        <v>17.778</v>
      </c>
      <c r="E12" s="51">
        <f t="shared" si="0"/>
        <v>23.304083698953765</v>
      </c>
      <c r="F12" s="52" t="s">
        <v>116</v>
      </c>
    </row>
    <row r="13" spans="1:6" ht="12">
      <c r="A13" s="79">
        <v>36946</v>
      </c>
      <c r="B13" s="27">
        <v>202134</v>
      </c>
      <c r="C13" s="66">
        <v>390.5</v>
      </c>
      <c r="D13" s="67">
        <v>17.022</v>
      </c>
      <c r="E13" s="51">
        <f t="shared" si="0"/>
        <v>22.940900011749502</v>
      </c>
      <c r="F13" s="52" t="s">
        <v>117</v>
      </c>
    </row>
    <row r="14" spans="1:6" ht="12">
      <c r="A14" s="79">
        <v>36954</v>
      </c>
      <c r="B14" s="27">
        <v>202480</v>
      </c>
      <c r="C14" s="66">
        <v>346.4</v>
      </c>
      <c r="D14" s="67">
        <v>16.133</v>
      </c>
      <c r="E14" s="51">
        <f t="shared" si="0"/>
        <v>21.471518006570385</v>
      </c>
      <c r="F14" s="78" t="s">
        <v>118</v>
      </c>
    </row>
    <row r="15" spans="1:6" ht="12">
      <c r="A15" s="79">
        <v>36964</v>
      </c>
      <c r="B15" s="27">
        <v>202838</v>
      </c>
      <c r="C15" s="66">
        <v>357.3</v>
      </c>
      <c r="D15" s="67">
        <v>17.1</v>
      </c>
      <c r="E15" s="68">
        <f t="shared" si="0"/>
        <v>20.894736842105264</v>
      </c>
      <c r="F15" s="52" t="s">
        <v>128</v>
      </c>
    </row>
    <row r="16" spans="1:6" ht="12">
      <c r="A16" s="79">
        <v>36989</v>
      </c>
      <c r="B16" s="27">
        <v>203190</v>
      </c>
      <c r="C16" s="66">
        <v>352.4</v>
      </c>
      <c r="D16" s="67">
        <v>16.651</v>
      </c>
      <c r="E16" s="51">
        <f t="shared" si="0"/>
        <v>21.16389406041679</v>
      </c>
      <c r="F16" s="52" t="s">
        <v>119</v>
      </c>
    </row>
    <row r="17" spans="1:6" ht="12">
      <c r="A17" s="79">
        <v>37006</v>
      </c>
      <c r="B17" s="27">
        <v>203439</v>
      </c>
      <c r="C17" s="66">
        <v>267</v>
      </c>
      <c r="D17" s="67">
        <v>12.561</v>
      </c>
      <c r="E17" s="51">
        <f t="shared" si="0"/>
        <v>21.256269405302127</v>
      </c>
      <c r="F17" s="52" t="s">
        <v>119</v>
      </c>
    </row>
    <row r="18" spans="1:6" ht="12">
      <c r="A18" s="79">
        <v>37011</v>
      </c>
      <c r="B18" s="27">
        <v>203839</v>
      </c>
      <c r="C18" s="66">
        <v>382.2</v>
      </c>
      <c r="D18" s="67">
        <v>15.679</v>
      </c>
      <c r="E18" s="69">
        <f t="shared" si="0"/>
        <v>24.376554627208368</v>
      </c>
      <c r="F18" s="52" t="s">
        <v>129</v>
      </c>
    </row>
    <row r="19" spans="1:6" ht="12">
      <c r="A19" s="79">
        <v>37017</v>
      </c>
      <c r="B19" s="27">
        <v>204219</v>
      </c>
      <c r="C19" s="66">
        <v>379.3</v>
      </c>
      <c r="D19" s="67">
        <v>16.501</v>
      </c>
      <c r="E19" s="51">
        <f t="shared" si="0"/>
        <v>22.986485667535298</v>
      </c>
      <c r="F19" s="52" t="s">
        <v>121</v>
      </c>
    </row>
    <row r="20" spans="1:6" ht="12">
      <c r="A20" s="79">
        <v>37031</v>
      </c>
      <c r="B20" s="27">
        <v>204536</v>
      </c>
      <c r="C20" s="66">
        <v>317.7</v>
      </c>
      <c r="D20" s="67">
        <v>13.242</v>
      </c>
      <c r="E20" s="70">
        <f t="shared" si="0"/>
        <v>23.991844132306294</v>
      </c>
      <c r="F20" s="52" t="s">
        <v>120</v>
      </c>
    </row>
    <row r="21" spans="1:6" ht="12">
      <c r="A21" s="79">
        <v>37032</v>
      </c>
      <c r="B21" s="27">
        <v>204924</v>
      </c>
      <c r="C21" s="66">
        <v>387.7</v>
      </c>
      <c r="D21" s="67">
        <v>17.354</v>
      </c>
      <c r="E21" s="51">
        <f t="shared" si="0"/>
        <v>22.340670738734588</v>
      </c>
      <c r="F21" s="52" t="s">
        <v>122</v>
      </c>
    </row>
    <row r="22" spans="1:6" ht="12">
      <c r="A22" s="79">
        <v>37066</v>
      </c>
      <c r="B22" s="27">
        <v>205308</v>
      </c>
      <c r="C22" s="66">
        <v>383.4</v>
      </c>
      <c r="D22" s="67">
        <v>17.065</v>
      </c>
      <c r="E22" s="51">
        <f t="shared" si="0"/>
        <v>22.467037796659827</v>
      </c>
      <c r="F22" s="52" t="s">
        <v>119</v>
      </c>
    </row>
    <row r="23" spans="1:6" ht="12">
      <c r="A23" s="79">
        <v>37092</v>
      </c>
      <c r="B23" s="27">
        <v>205698</v>
      </c>
      <c r="C23" s="66">
        <v>390.2</v>
      </c>
      <c r="D23" s="67">
        <v>17.472</v>
      </c>
      <c r="E23" s="51">
        <f t="shared" si="0"/>
        <v>22.332875457875456</v>
      </c>
      <c r="F23" s="52" t="s">
        <v>119</v>
      </c>
    </row>
    <row r="24" spans="1:6" ht="12">
      <c r="A24" s="79">
        <v>37115</v>
      </c>
      <c r="B24" s="27">
        <v>206053</v>
      </c>
      <c r="C24" s="66">
        <v>355.3</v>
      </c>
      <c r="D24" s="67">
        <v>17.178</v>
      </c>
      <c r="E24" s="71">
        <f t="shared" si="0"/>
        <v>20.683432297124227</v>
      </c>
      <c r="F24" s="52" t="s">
        <v>123</v>
      </c>
    </row>
    <row r="25" spans="1:6" ht="12">
      <c r="A25" s="79">
        <v>37125</v>
      </c>
      <c r="B25" s="27">
        <v>206452</v>
      </c>
      <c r="C25" s="66">
        <v>398.9</v>
      </c>
      <c r="D25" s="67">
        <v>16.901</v>
      </c>
      <c r="E25" s="51">
        <f t="shared" si="0"/>
        <v>23.602153718714867</v>
      </c>
      <c r="F25" s="52" t="s">
        <v>119</v>
      </c>
    </row>
    <row r="26" spans="1:6" ht="12">
      <c r="A26" s="56">
        <v>37135</v>
      </c>
      <c r="B26" s="53">
        <v>206839</v>
      </c>
      <c r="C26" s="54">
        <v>387.4</v>
      </c>
      <c r="D26" s="51">
        <v>16.889</v>
      </c>
      <c r="E26" s="51">
        <f t="shared" si="0"/>
        <v>22.93800698679614</v>
      </c>
      <c r="F26" s="52" t="s">
        <v>124</v>
      </c>
    </row>
    <row r="27" spans="1:6" ht="12">
      <c r="A27" s="56">
        <v>37146</v>
      </c>
      <c r="B27" s="53">
        <v>207365</v>
      </c>
      <c r="C27" s="54">
        <v>526.1</v>
      </c>
      <c r="D27" s="51">
        <v>23.274</v>
      </c>
      <c r="E27" s="51">
        <f t="shared" si="0"/>
        <v>22.604623184669588</v>
      </c>
      <c r="F27" s="52" t="s">
        <v>125</v>
      </c>
    </row>
    <row r="28" spans="1:6" ht="12">
      <c r="A28" s="56">
        <v>37166</v>
      </c>
      <c r="B28" s="53">
        <v>207761</v>
      </c>
      <c r="C28" s="54">
        <v>396.1</v>
      </c>
      <c r="D28" s="51">
        <v>17.203</v>
      </c>
      <c r="E28" s="51">
        <f t="shared" si="0"/>
        <v>23.025053769691336</v>
      </c>
      <c r="F28" s="52" t="s">
        <v>126</v>
      </c>
    </row>
    <row r="29" spans="1:6" ht="12">
      <c r="A29" s="56">
        <v>37194</v>
      </c>
      <c r="B29" s="53">
        <v>208117</v>
      </c>
      <c r="C29" s="54">
        <v>355.7</v>
      </c>
      <c r="D29" s="51">
        <v>16.055</v>
      </c>
      <c r="E29" s="51">
        <f t="shared" si="0"/>
        <v>22.155091871691063</v>
      </c>
      <c r="F29" s="52" t="s">
        <v>119</v>
      </c>
    </row>
    <row r="30" spans="1:6" ht="12">
      <c r="A30" s="56">
        <v>37215</v>
      </c>
      <c r="B30" s="53">
        <v>208462</v>
      </c>
      <c r="C30" s="54">
        <v>345.1</v>
      </c>
      <c r="D30" s="51">
        <v>16.099</v>
      </c>
      <c r="E30" s="51">
        <f t="shared" si="0"/>
        <v>21.43611404435058</v>
      </c>
      <c r="F30" s="52" t="s">
        <v>119</v>
      </c>
    </row>
    <row r="31" spans="1:6" ht="12">
      <c r="A31" s="56">
        <v>37222</v>
      </c>
      <c r="B31" s="53">
        <v>208793</v>
      </c>
      <c r="C31" s="54">
        <v>330.9</v>
      </c>
      <c r="D31" s="51">
        <v>15.993</v>
      </c>
      <c r="E31" s="71">
        <f t="shared" si="0"/>
        <v>20.690302007128118</v>
      </c>
      <c r="F31" s="52" t="s">
        <v>127</v>
      </c>
    </row>
    <row r="32" spans="1:6" ht="12">
      <c r="A32" s="56">
        <v>37239</v>
      </c>
      <c r="B32" s="53">
        <v>209134</v>
      </c>
      <c r="C32" s="54">
        <v>340.6</v>
      </c>
      <c r="D32" s="51">
        <v>15.833</v>
      </c>
      <c r="E32" s="51">
        <f t="shared" si="0"/>
        <v>21.5120318322491</v>
      </c>
      <c r="F32" s="52" t="s">
        <v>119</v>
      </c>
    </row>
    <row r="33" spans="1:6" ht="12">
      <c r="A33" s="56">
        <v>37247</v>
      </c>
      <c r="B33" s="53">
        <v>209474</v>
      </c>
      <c r="C33" s="54">
        <v>340</v>
      </c>
      <c r="D33" s="51">
        <v>16.327</v>
      </c>
      <c r="E33" s="51">
        <f t="shared" si="0"/>
        <v>20.824401298462668</v>
      </c>
      <c r="F33" s="52" t="s">
        <v>119</v>
      </c>
    </row>
    <row r="34" spans="1:6" ht="12">
      <c r="A34" s="56"/>
      <c r="B34" s="53"/>
      <c r="C34" s="54"/>
      <c r="D34" s="51"/>
      <c r="E34" s="51"/>
      <c r="F34" s="52"/>
    </row>
    <row r="35" spans="1:6" ht="12">
      <c r="A35" s="56"/>
      <c r="B35" s="53"/>
      <c r="C35" s="54"/>
      <c r="D35" s="51"/>
      <c r="E35" s="51"/>
      <c r="F35" s="52"/>
    </row>
    <row r="36" spans="1:6" ht="12">
      <c r="A36" s="56"/>
      <c r="B36" s="57" t="s">
        <v>56</v>
      </c>
      <c r="C36" s="58">
        <f>SUM(C5:C34)</f>
        <v>10395.6</v>
      </c>
      <c r="D36" s="59">
        <f>SUM(D5:D34)</f>
        <v>482.348</v>
      </c>
      <c r="E36" s="59"/>
      <c r="F36" s="52"/>
    </row>
    <row r="37" spans="1:6" ht="12">
      <c r="A37" s="60"/>
      <c r="B37" s="61" t="s">
        <v>19</v>
      </c>
      <c r="C37" s="62">
        <f>AVERAGE(C5:C35)</f>
        <v>371.2714285714286</v>
      </c>
      <c r="D37" s="63">
        <f>AVERAGE(D5:D35)</f>
        <v>16.632689655172413</v>
      </c>
      <c r="E37" s="63">
        <f>AVERAGE(E5:E35)</f>
        <v>22.323291695263446</v>
      </c>
      <c r="F37" s="6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Bond</cp:lastModifiedBy>
  <cp:lastPrinted>2001-05-21T04:21:49Z</cp:lastPrinted>
  <dcterms:created xsi:type="dcterms:W3CDTF">2000-12-16T18:56:01Z</dcterms:created>
  <dcterms:modified xsi:type="dcterms:W3CDTF">2007-01-20T03:09:45Z</dcterms:modified>
  <cp:category/>
  <cp:version/>
  <cp:contentType/>
  <cp:contentStatus/>
</cp:coreProperties>
</file>